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G:\.shortcut-targets-by-id\1qyp7UtyGV08KNse9CrBWParqz0NUeojS\Documents ligue - racine\Docs ligue 24-25\Calendrier\"/>
    </mc:Choice>
  </mc:AlternateContent>
  <xr:revisionPtr revIDLastSave="0" documentId="13_ncr:1_{2658A2C7-26DE-4872-8EBF-22D5044776F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gue" sheetId="1" r:id="rId1"/>
    <sheet name="fichier_gestion" sheetId="2" state="hidden" r:id="rId2"/>
    <sheet name=" comités actions jeunes" sheetId="3" r:id="rId3"/>
  </sheets>
  <definedNames>
    <definedName name="__xludf.DUMMYFUNCTI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a7TjjkxGDWtRMFh0RPJmkubH0/VwISmhwIkeVVCjQaU="/>
    </ext>
  </extLst>
</workbook>
</file>

<file path=xl/calcChain.xml><?xml version="1.0" encoding="utf-8"?>
<calcChain xmlns="http://schemas.openxmlformats.org/spreadsheetml/2006/main">
  <c r="CS160" i="1" l="1"/>
  <c r="CS161" i="1"/>
  <c r="CS167" i="1"/>
  <c r="CS168" i="1"/>
  <c r="CS169" i="1"/>
  <c r="CS170" i="1"/>
  <c r="CS331" i="1"/>
  <c r="CS332" i="1"/>
  <c r="CS333" i="1"/>
  <c r="CS335" i="1"/>
  <c r="CS340" i="1"/>
  <c r="CS341" i="1"/>
  <c r="CS342" i="1"/>
  <c r="CS343" i="1"/>
  <c r="CS347" i="1"/>
  <c r="CS348" i="1"/>
  <c r="CS349" i="1"/>
  <c r="CS350" i="1"/>
  <c r="CS358" i="1"/>
  <c r="CS59" i="1"/>
  <c r="CS60" i="1"/>
  <c r="CS62" i="1"/>
  <c r="CS63" i="1"/>
  <c r="CS67" i="1"/>
  <c r="CS68" i="1"/>
  <c r="CS69" i="1"/>
  <c r="CS70" i="1"/>
  <c r="CS71" i="1"/>
  <c r="CS75" i="1"/>
  <c r="CS76" i="1"/>
  <c r="CS77" i="1"/>
  <c r="CS78" i="1"/>
  <c r="CS79" i="1"/>
  <c r="CS237" i="1"/>
  <c r="CS243" i="1"/>
  <c r="CS244" i="1"/>
  <c r="CS245" i="1"/>
  <c r="CS248" i="1"/>
  <c r="CS249" i="1"/>
  <c r="CS250" i="1"/>
  <c r="CS251" i="1"/>
  <c r="CS252" i="1"/>
  <c r="CS253" i="1"/>
  <c r="CS260" i="1"/>
  <c r="CS261" i="1"/>
  <c r="BA405" i="2"/>
  <c r="BA407" i="2" s="1"/>
  <c r="AY405" i="2"/>
  <c r="AW405" i="2"/>
  <c r="AW407" i="2" s="1"/>
  <c r="AU405" i="2"/>
  <c r="AU407" i="2" s="1"/>
  <c r="AS405" i="2"/>
  <c r="AQ405" i="2"/>
  <c r="AO405" i="2"/>
  <c r="AM405" i="2"/>
  <c r="AK405" i="2"/>
  <c r="AK407" i="2" s="1"/>
  <c r="AI405" i="2"/>
  <c r="AG405" i="2"/>
  <c r="AG407" i="2" s="1"/>
  <c r="AE405" i="2"/>
  <c r="AE407" i="2" s="1"/>
  <c r="AC405" i="2"/>
  <c r="AA405" i="2"/>
  <c r="Y405" i="2"/>
  <c r="W405" i="2"/>
  <c r="U405" i="2"/>
  <c r="U407" i="2" s="1"/>
  <c r="S405" i="2"/>
  <c r="Q405" i="2"/>
  <c r="Q407" i="2" s="1"/>
  <c r="O405" i="2"/>
  <c r="O407" i="2" s="1"/>
  <c r="M405" i="2"/>
  <c r="K405" i="2"/>
  <c r="I405" i="2"/>
  <c r="G405" i="2"/>
  <c r="E405" i="2"/>
  <c r="E407" i="2" s="1"/>
  <c r="C405" i="2"/>
  <c r="BC404" i="2"/>
  <c r="A404" i="2"/>
  <c r="BC403" i="2"/>
  <c r="A403" i="2"/>
  <c r="BC402" i="2"/>
  <c r="A402" i="2"/>
  <c r="BC401" i="2"/>
  <c r="A401" i="2"/>
  <c r="BC400" i="2"/>
  <c r="A400" i="2"/>
  <c r="BC399" i="2"/>
  <c r="A399" i="2"/>
  <c r="BC398" i="2"/>
  <c r="A398" i="2"/>
  <c r="BC397" i="2"/>
  <c r="A397" i="2"/>
  <c r="BC396" i="2"/>
  <c r="A396" i="2"/>
  <c r="BC395" i="2"/>
  <c r="A395" i="2"/>
  <c r="BC394" i="2"/>
  <c r="A394" i="2"/>
  <c r="BC393" i="2"/>
  <c r="A393" i="2"/>
  <c r="BC392" i="2"/>
  <c r="A392" i="2"/>
  <c r="BC391" i="2"/>
  <c r="A391" i="2"/>
  <c r="BC390" i="2"/>
  <c r="A390" i="2"/>
  <c r="BC389" i="2"/>
  <c r="A389" i="2"/>
  <c r="BC388" i="2"/>
  <c r="A388" i="2"/>
  <c r="BC387" i="2"/>
  <c r="A387" i="2"/>
  <c r="BC386" i="2"/>
  <c r="A386" i="2"/>
  <c r="BC385" i="2"/>
  <c r="A385" i="2"/>
  <c r="BC384" i="2"/>
  <c r="A384" i="2"/>
  <c r="BC383" i="2"/>
  <c r="A383" i="2"/>
  <c r="BC382" i="2"/>
  <c r="A382" i="2"/>
  <c r="BC381" i="2"/>
  <c r="A381" i="2"/>
  <c r="BC380" i="2"/>
  <c r="A380" i="2"/>
  <c r="BC379" i="2"/>
  <c r="A379" i="2"/>
  <c r="BC378" i="2"/>
  <c r="A378" i="2"/>
  <c r="BC377" i="2"/>
  <c r="A377" i="2"/>
  <c r="BC376" i="2"/>
  <c r="A376" i="2"/>
  <c r="BC375" i="2"/>
  <c r="A375" i="2"/>
  <c r="BC374" i="2"/>
  <c r="BD374" i="2" s="1"/>
  <c r="A374" i="2"/>
  <c r="BA371" i="2"/>
  <c r="AY371" i="2"/>
  <c r="AW371" i="2"/>
  <c r="AU371" i="2"/>
  <c r="AS371" i="2"/>
  <c r="AQ371" i="2"/>
  <c r="AO371" i="2"/>
  <c r="AM371" i="2"/>
  <c r="AK371" i="2"/>
  <c r="AI371" i="2"/>
  <c r="AG371" i="2"/>
  <c r="AE371" i="2"/>
  <c r="AC371" i="2"/>
  <c r="AA371" i="2"/>
  <c r="Y371" i="2"/>
  <c r="W371" i="2"/>
  <c r="U371" i="2"/>
  <c r="S371" i="2"/>
  <c r="Q371" i="2"/>
  <c r="O371" i="2"/>
  <c r="M371" i="2"/>
  <c r="K371" i="2"/>
  <c r="I371" i="2"/>
  <c r="G371" i="2"/>
  <c r="E371" i="2"/>
  <c r="C371" i="2"/>
  <c r="BC370" i="2"/>
  <c r="A370" i="2"/>
  <c r="BC369" i="2"/>
  <c r="A369" i="2"/>
  <c r="BC368" i="2"/>
  <c r="A368" i="2"/>
  <c r="BC367" i="2"/>
  <c r="A367" i="2"/>
  <c r="BC366" i="2"/>
  <c r="A366" i="2"/>
  <c r="BC365" i="2"/>
  <c r="A365" i="2"/>
  <c r="BC364" i="2"/>
  <c r="A364" i="2"/>
  <c r="BC363" i="2"/>
  <c r="A363" i="2"/>
  <c r="BC362" i="2"/>
  <c r="A362" i="2"/>
  <c r="BC361" i="2"/>
  <c r="A361" i="2"/>
  <c r="BC360" i="2"/>
  <c r="A360" i="2"/>
  <c r="BC359" i="2"/>
  <c r="A359" i="2"/>
  <c r="BC358" i="2"/>
  <c r="A358" i="2"/>
  <c r="BC357" i="2"/>
  <c r="A357" i="2"/>
  <c r="BC356" i="2"/>
  <c r="A356" i="2"/>
  <c r="BC355" i="2"/>
  <c r="A355" i="2"/>
  <c r="BC354" i="2"/>
  <c r="A354" i="2"/>
  <c r="BC353" i="2"/>
  <c r="A353" i="2"/>
  <c r="BC352" i="2"/>
  <c r="A352" i="2"/>
  <c r="BC351" i="2"/>
  <c r="A351" i="2"/>
  <c r="BC350" i="2"/>
  <c r="A350" i="2"/>
  <c r="BC349" i="2"/>
  <c r="A349" i="2"/>
  <c r="BC348" i="2"/>
  <c r="A348" i="2"/>
  <c r="BC347" i="2"/>
  <c r="A347" i="2"/>
  <c r="BC346" i="2"/>
  <c r="A346" i="2"/>
  <c r="BC345" i="2"/>
  <c r="A345" i="2"/>
  <c r="BC344" i="2"/>
  <c r="A344" i="2"/>
  <c r="BC343" i="2"/>
  <c r="A343" i="2"/>
  <c r="BC342" i="2"/>
  <c r="A342" i="2"/>
  <c r="BC341" i="2"/>
  <c r="A341" i="2"/>
  <c r="BC340" i="2"/>
  <c r="BD340" i="2" s="1"/>
  <c r="A340" i="2"/>
  <c r="BA337" i="2"/>
  <c r="AY337" i="2"/>
  <c r="AW337" i="2"/>
  <c r="AU337" i="2"/>
  <c r="AS337" i="2"/>
  <c r="AQ337" i="2"/>
  <c r="AO337" i="2"/>
  <c r="AM337" i="2"/>
  <c r="AK337" i="2"/>
  <c r="AI337" i="2"/>
  <c r="AG337" i="2"/>
  <c r="AE337" i="2"/>
  <c r="AC337" i="2"/>
  <c r="AA337" i="2"/>
  <c r="Y337" i="2"/>
  <c r="W337" i="2"/>
  <c r="U337" i="2"/>
  <c r="S337" i="2"/>
  <c r="Q337" i="2"/>
  <c r="O337" i="2"/>
  <c r="M337" i="2"/>
  <c r="K337" i="2"/>
  <c r="I337" i="2"/>
  <c r="G337" i="2"/>
  <c r="E337" i="2"/>
  <c r="C337" i="2"/>
  <c r="BC336" i="2"/>
  <c r="A336" i="2"/>
  <c r="BC335" i="2"/>
  <c r="A335" i="2"/>
  <c r="BC334" i="2"/>
  <c r="A334" i="2"/>
  <c r="BC333" i="2"/>
  <c r="A333" i="2"/>
  <c r="BC332" i="2"/>
  <c r="A332" i="2"/>
  <c r="BC331" i="2"/>
  <c r="A331" i="2"/>
  <c r="BC330" i="2"/>
  <c r="A330" i="2"/>
  <c r="BC329" i="2"/>
  <c r="A329" i="2"/>
  <c r="BC328" i="2"/>
  <c r="A328" i="2"/>
  <c r="BC327" i="2"/>
  <c r="A327" i="2"/>
  <c r="BC326" i="2"/>
  <c r="A326" i="2"/>
  <c r="BC325" i="2"/>
  <c r="A325" i="2"/>
  <c r="BC324" i="2"/>
  <c r="A324" i="2"/>
  <c r="BC323" i="2"/>
  <c r="A323" i="2"/>
  <c r="BC322" i="2"/>
  <c r="A322" i="2"/>
  <c r="BC321" i="2"/>
  <c r="A321" i="2"/>
  <c r="BC320" i="2"/>
  <c r="A320" i="2"/>
  <c r="BC319" i="2"/>
  <c r="A319" i="2"/>
  <c r="BC318" i="2"/>
  <c r="A318" i="2"/>
  <c r="BC317" i="2"/>
  <c r="A317" i="2"/>
  <c r="BC316" i="2"/>
  <c r="A316" i="2"/>
  <c r="BC315" i="2"/>
  <c r="A315" i="2"/>
  <c r="BC314" i="2"/>
  <c r="A314" i="2"/>
  <c r="BC313" i="2"/>
  <c r="A313" i="2"/>
  <c r="BC312" i="2"/>
  <c r="A312" i="2"/>
  <c r="BC311" i="2"/>
  <c r="BD307" i="2" s="1"/>
  <c r="A311" i="2"/>
  <c r="BC310" i="2"/>
  <c r="A310" i="2"/>
  <c r="BC309" i="2"/>
  <c r="A309" i="2"/>
  <c r="BC308" i="2"/>
  <c r="A308" i="2"/>
  <c r="BC307" i="2"/>
  <c r="A307" i="2"/>
  <c r="BA304" i="2"/>
  <c r="AY304" i="2"/>
  <c r="AW304" i="2"/>
  <c r="AU304" i="2"/>
  <c r="AS304" i="2"/>
  <c r="AQ304" i="2"/>
  <c r="AO304" i="2"/>
  <c r="AM304" i="2"/>
  <c r="AK304" i="2"/>
  <c r="AI304" i="2"/>
  <c r="AG304" i="2"/>
  <c r="AE304" i="2"/>
  <c r="AC304" i="2"/>
  <c r="AA304" i="2"/>
  <c r="Y304" i="2"/>
  <c r="W304" i="2"/>
  <c r="U304" i="2"/>
  <c r="S304" i="2"/>
  <c r="Q304" i="2"/>
  <c r="O304" i="2"/>
  <c r="M304" i="2"/>
  <c r="K304" i="2"/>
  <c r="I304" i="2"/>
  <c r="G304" i="2"/>
  <c r="E304" i="2"/>
  <c r="C304" i="2"/>
  <c r="BC303" i="2"/>
  <c r="A303" i="2"/>
  <c r="BC302" i="2"/>
  <c r="A302" i="2"/>
  <c r="BC301" i="2"/>
  <c r="A301" i="2"/>
  <c r="BC300" i="2"/>
  <c r="A300" i="2"/>
  <c r="BC299" i="2"/>
  <c r="A299" i="2"/>
  <c r="BC298" i="2"/>
  <c r="A298" i="2"/>
  <c r="BC297" i="2"/>
  <c r="A297" i="2"/>
  <c r="BC296" i="2"/>
  <c r="A296" i="2"/>
  <c r="BC295" i="2"/>
  <c r="A295" i="2"/>
  <c r="BC294" i="2"/>
  <c r="A294" i="2"/>
  <c r="BC293" i="2"/>
  <c r="A293" i="2"/>
  <c r="BC292" i="2"/>
  <c r="A292" i="2"/>
  <c r="BC291" i="2"/>
  <c r="A291" i="2"/>
  <c r="BC290" i="2"/>
  <c r="A290" i="2"/>
  <c r="BC289" i="2"/>
  <c r="A289" i="2"/>
  <c r="BC288" i="2"/>
  <c r="A288" i="2"/>
  <c r="BC287" i="2"/>
  <c r="A287" i="2"/>
  <c r="BC286" i="2"/>
  <c r="A286" i="2"/>
  <c r="BC285" i="2"/>
  <c r="A285" i="2"/>
  <c r="BC284" i="2"/>
  <c r="A284" i="2"/>
  <c r="BC283" i="2"/>
  <c r="A283" i="2"/>
  <c r="BC282" i="2"/>
  <c r="A282" i="2"/>
  <c r="BC281" i="2"/>
  <c r="A281" i="2"/>
  <c r="BC280" i="2"/>
  <c r="A280" i="2"/>
  <c r="BC279" i="2"/>
  <c r="A279" i="2"/>
  <c r="BC278" i="2"/>
  <c r="A278" i="2"/>
  <c r="BC277" i="2"/>
  <c r="BD273" i="2" s="1"/>
  <c r="A277" i="2"/>
  <c r="BC276" i="2"/>
  <c r="A276" i="2"/>
  <c r="BC275" i="2"/>
  <c r="A275" i="2"/>
  <c r="BC274" i="2"/>
  <c r="A274" i="2"/>
  <c r="BC273" i="2"/>
  <c r="A273" i="2"/>
  <c r="BA270" i="2"/>
  <c r="AY270" i="2"/>
  <c r="AW270" i="2"/>
  <c r="AU270" i="2"/>
  <c r="AS270" i="2"/>
  <c r="AQ270" i="2"/>
  <c r="AO270" i="2"/>
  <c r="AM270" i="2"/>
  <c r="AK270" i="2"/>
  <c r="AI270" i="2"/>
  <c r="AG270" i="2"/>
  <c r="AE270" i="2"/>
  <c r="AC270" i="2"/>
  <c r="AA270" i="2"/>
  <c r="Y270" i="2"/>
  <c r="W270" i="2"/>
  <c r="U270" i="2"/>
  <c r="S270" i="2"/>
  <c r="Q270" i="2"/>
  <c r="O270" i="2"/>
  <c r="M270" i="2"/>
  <c r="K270" i="2"/>
  <c r="I270" i="2"/>
  <c r="G270" i="2"/>
  <c r="E270" i="2"/>
  <c r="C270" i="2"/>
  <c r="BC269" i="2"/>
  <c r="A269" i="2"/>
  <c r="BC268" i="2"/>
  <c r="A268" i="2"/>
  <c r="BC267" i="2"/>
  <c r="A267" i="2"/>
  <c r="BC266" i="2"/>
  <c r="A266" i="2"/>
  <c r="BC265" i="2"/>
  <c r="A265" i="2"/>
  <c r="BC264" i="2"/>
  <c r="A264" i="2"/>
  <c r="BC263" i="2"/>
  <c r="A263" i="2"/>
  <c r="BC262" i="2"/>
  <c r="A262" i="2"/>
  <c r="BC261" i="2"/>
  <c r="A261" i="2"/>
  <c r="BC260" i="2"/>
  <c r="A260" i="2"/>
  <c r="BC259" i="2"/>
  <c r="A259" i="2"/>
  <c r="BC258" i="2"/>
  <c r="A258" i="2"/>
  <c r="BC257" i="2"/>
  <c r="A257" i="2"/>
  <c r="BC256" i="2"/>
  <c r="A256" i="2"/>
  <c r="BC255" i="2"/>
  <c r="A255" i="2"/>
  <c r="BC254" i="2"/>
  <c r="A254" i="2"/>
  <c r="BC253" i="2"/>
  <c r="A253" i="2"/>
  <c r="BC252" i="2"/>
  <c r="A252" i="2"/>
  <c r="BC251" i="2"/>
  <c r="A251" i="2"/>
  <c r="BC250" i="2"/>
  <c r="A250" i="2"/>
  <c r="BC249" i="2"/>
  <c r="A249" i="2"/>
  <c r="BC248" i="2"/>
  <c r="A248" i="2"/>
  <c r="BC247" i="2"/>
  <c r="A247" i="2"/>
  <c r="BC246" i="2"/>
  <c r="A246" i="2"/>
  <c r="BC245" i="2"/>
  <c r="A245" i="2"/>
  <c r="BC244" i="2"/>
  <c r="A244" i="2"/>
  <c r="BC243" i="2"/>
  <c r="A243" i="2"/>
  <c r="BC242" i="2"/>
  <c r="A242" i="2"/>
  <c r="BC241" i="2"/>
  <c r="A241" i="2"/>
  <c r="BC240" i="2"/>
  <c r="BD240" i="2" s="1"/>
  <c r="A240" i="2"/>
  <c r="BA237" i="2"/>
  <c r="AY237" i="2"/>
  <c r="AW237" i="2"/>
  <c r="AU237" i="2"/>
  <c r="AS237" i="2"/>
  <c r="AQ237" i="2"/>
  <c r="AO237" i="2"/>
  <c r="AM237" i="2"/>
  <c r="AK237" i="2"/>
  <c r="AI237" i="2"/>
  <c r="AG237" i="2"/>
  <c r="AE237" i="2"/>
  <c r="AC237" i="2"/>
  <c r="AA237" i="2"/>
  <c r="Y237" i="2"/>
  <c r="W237" i="2"/>
  <c r="U237" i="2"/>
  <c r="S237" i="2"/>
  <c r="Q237" i="2"/>
  <c r="O237" i="2"/>
  <c r="M237" i="2"/>
  <c r="K237" i="2"/>
  <c r="I237" i="2"/>
  <c r="G237" i="2"/>
  <c r="E237" i="2"/>
  <c r="C237" i="2"/>
  <c r="BC236" i="2"/>
  <c r="A236" i="2"/>
  <c r="BC235" i="2"/>
  <c r="A235" i="2"/>
  <c r="BC234" i="2"/>
  <c r="A234" i="2"/>
  <c r="BC233" i="2"/>
  <c r="A233" i="2"/>
  <c r="BC232" i="2"/>
  <c r="A232" i="2"/>
  <c r="BC231" i="2"/>
  <c r="A231" i="2"/>
  <c r="BC230" i="2"/>
  <c r="A230" i="2"/>
  <c r="BC229" i="2"/>
  <c r="A229" i="2"/>
  <c r="BC228" i="2"/>
  <c r="A228" i="2"/>
  <c r="BC227" i="2"/>
  <c r="A227" i="2"/>
  <c r="BC226" i="2"/>
  <c r="A226" i="2"/>
  <c r="BC225" i="2"/>
  <c r="A225" i="2"/>
  <c r="BC224" i="2"/>
  <c r="A224" i="2"/>
  <c r="BC223" i="2"/>
  <c r="A223" i="2"/>
  <c r="BC222" i="2"/>
  <c r="A222" i="2"/>
  <c r="BC221" i="2"/>
  <c r="A221" i="2"/>
  <c r="BC220" i="2"/>
  <c r="A220" i="2"/>
  <c r="BC219" i="2"/>
  <c r="A219" i="2"/>
  <c r="BC218" i="2"/>
  <c r="A218" i="2"/>
  <c r="BC217" i="2"/>
  <c r="A217" i="2"/>
  <c r="BC216" i="2"/>
  <c r="A216" i="2"/>
  <c r="BC215" i="2"/>
  <c r="A215" i="2"/>
  <c r="BC214" i="2"/>
  <c r="A214" i="2"/>
  <c r="BC213" i="2"/>
  <c r="A213" i="2"/>
  <c r="BC212" i="2"/>
  <c r="A212" i="2"/>
  <c r="BC211" i="2"/>
  <c r="A211" i="2"/>
  <c r="BC210" i="2"/>
  <c r="A210" i="2"/>
  <c r="BC209" i="2"/>
  <c r="A209" i="2"/>
  <c r="BC208" i="2"/>
  <c r="A208" i="2"/>
  <c r="BC207" i="2"/>
  <c r="A207" i="2"/>
  <c r="BC206" i="2"/>
  <c r="BD206" i="2" s="1"/>
  <c r="A206" i="2"/>
  <c r="BA203" i="2"/>
  <c r="AY203" i="2"/>
  <c r="AW203" i="2"/>
  <c r="AU203" i="2"/>
  <c r="AS203" i="2"/>
  <c r="AQ203" i="2"/>
  <c r="AO203" i="2"/>
  <c r="AM203" i="2"/>
  <c r="AK203" i="2"/>
  <c r="AI203" i="2"/>
  <c r="AG203" i="2"/>
  <c r="AE203" i="2"/>
  <c r="AC203" i="2"/>
  <c r="AA203" i="2"/>
  <c r="Y203" i="2"/>
  <c r="W203" i="2"/>
  <c r="U203" i="2"/>
  <c r="S203" i="2"/>
  <c r="Q203" i="2"/>
  <c r="O203" i="2"/>
  <c r="M203" i="2"/>
  <c r="K203" i="2"/>
  <c r="I203" i="2"/>
  <c r="G203" i="2"/>
  <c r="E203" i="2"/>
  <c r="C203" i="2"/>
  <c r="A202" i="2"/>
  <c r="BC201" i="2"/>
  <c r="A201" i="2"/>
  <c r="BC200" i="2"/>
  <c r="A200" i="2"/>
  <c r="BC199" i="2"/>
  <c r="A199" i="2"/>
  <c r="BC198" i="2"/>
  <c r="A198" i="2"/>
  <c r="BC197" i="2"/>
  <c r="A197" i="2"/>
  <c r="BC196" i="2"/>
  <c r="A196" i="2"/>
  <c r="BC195" i="2"/>
  <c r="A195" i="2"/>
  <c r="BC194" i="2"/>
  <c r="A194" i="2"/>
  <c r="BC193" i="2"/>
  <c r="A193" i="2"/>
  <c r="BC192" i="2"/>
  <c r="A192" i="2"/>
  <c r="BC191" i="2"/>
  <c r="A191" i="2"/>
  <c r="BC190" i="2"/>
  <c r="A190" i="2"/>
  <c r="BC189" i="2"/>
  <c r="A189" i="2"/>
  <c r="BC188" i="2"/>
  <c r="A188" i="2"/>
  <c r="BC187" i="2"/>
  <c r="A187" i="2"/>
  <c r="BC186" i="2"/>
  <c r="A186" i="2"/>
  <c r="BC185" i="2"/>
  <c r="A185" i="2"/>
  <c r="BC184" i="2"/>
  <c r="A184" i="2"/>
  <c r="BC183" i="2"/>
  <c r="A183" i="2"/>
  <c r="BC182" i="2"/>
  <c r="A182" i="2"/>
  <c r="BC181" i="2"/>
  <c r="A181" i="2"/>
  <c r="BC180" i="2"/>
  <c r="A180" i="2"/>
  <c r="BC179" i="2"/>
  <c r="A179" i="2"/>
  <c r="BC178" i="2"/>
  <c r="A178" i="2"/>
  <c r="BC177" i="2"/>
  <c r="A177" i="2"/>
  <c r="BC176" i="2"/>
  <c r="A176" i="2"/>
  <c r="BC175" i="2"/>
  <c r="A175" i="2"/>
  <c r="BC174" i="2"/>
  <c r="BD174" i="2" s="1"/>
  <c r="A174" i="2"/>
  <c r="BA171" i="2"/>
  <c r="AY171" i="2"/>
  <c r="AW171" i="2"/>
  <c r="AU171" i="2"/>
  <c r="AS171" i="2"/>
  <c r="AQ171" i="2"/>
  <c r="AO171" i="2"/>
  <c r="AM171" i="2"/>
  <c r="AK171" i="2"/>
  <c r="AI171" i="2"/>
  <c r="AG171" i="2"/>
  <c r="AE171" i="2"/>
  <c r="AC171" i="2"/>
  <c r="AA171" i="2"/>
  <c r="Y171" i="2"/>
  <c r="W171" i="2"/>
  <c r="U171" i="2"/>
  <c r="S171" i="2"/>
  <c r="Q171" i="2"/>
  <c r="O171" i="2"/>
  <c r="M171" i="2"/>
  <c r="K171" i="2"/>
  <c r="I171" i="2"/>
  <c r="G171" i="2"/>
  <c r="E171" i="2"/>
  <c r="C171" i="2"/>
  <c r="BC170" i="2"/>
  <c r="A170" i="2"/>
  <c r="BC169" i="2"/>
  <c r="A169" i="2"/>
  <c r="BC168" i="2"/>
  <c r="A168" i="2"/>
  <c r="BC167" i="2"/>
  <c r="A167" i="2"/>
  <c r="BC166" i="2"/>
  <c r="A166" i="2"/>
  <c r="BC165" i="2"/>
  <c r="A165" i="2"/>
  <c r="BC164" i="2"/>
  <c r="A164" i="2"/>
  <c r="BC163" i="2"/>
  <c r="A163" i="2"/>
  <c r="BC162" i="2"/>
  <c r="A162" i="2"/>
  <c r="BC161" i="2"/>
  <c r="A161" i="2"/>
  <c r="BC160" i="2"/>
  <c r="A160" i="2"/>
  <c r="BC159" i="2"/>
  <c r="A159" i="2"/>
  <c r="BC158" i="2"/>
  <c r="A158" i="2"/>
  <c r="BC157" i="2"/>
  <c r="A157" i="2"/>
  <c r="BC156" i="2"/>
  <c r="A156" i="2"/>
  <c r="BC155" i="2"/>
  <c r="A155" i="2"/>
  <c r="BC154" i="2"/>
  <c r="A154" i="2"/>
  <c r="BC153" i="2"/>
  <c r="A153" i="2"/>
  <c r="BC152" i="2"/>
  <c r="A152" i="2"/>
  <c r="BC151" i="2"/>
  <c r="A151" i="2"/>
  <c r="BC150" i="2"/>
  <c r="A150" i="2"/>
  <c r="BC149" i="2"/>
  <c r="A149" i="2"/>
  <c r="BC148" i="2"/>
  <c r="A148" i="2"/>
  <c r="BC147" i="2"/>
  <c r="A147" i="2"/>
  <c r="BC146" i="2"/>
  <c r="A146" i="2"/>
  <c r="BC145" i="2"/>
  <c r="A145" i="2"/>
  <c r="BC144" i="2"/>
  <c r="A144" i="2"/>
  <c r="BC143" i="2"/>
  <c r="A143" i="2"/>
  <c r="BC142" i="2"/>
  <c r="A142" i="2"/>
  <c r="BC141" i="2"/>
  <c r="A141" i="2"/>
  <c r="BC140" i="2"/>
  <c r="BD140" i="2" s="1"/>
  <c r="A140" i="2"/>
  <c r="BA137" i="2"/>
  <c r="AY137" i="2"/>
  <c r="AW137" i="2"/>
  <c r="AU137" i="2"/>
  <c r="AS137" i="2"/>
  <c r="AQ137" i="2"/>
  <c r="AO137" i="2"/>
  <c r="AM137" i="2"/>
  <c r="AK137" i="2"/>
  <c r="AI137" i="2"/>
  <c r="AG137" i="2"/>
  <c r="AE137" i="2"/>
  <c r="AC137" i="2"/>
  <c r="AA137" i="2"/>
  <c r="Y137" i="2"/>
  <c r="W137" i="2"/>
  <c r="U137" i="2"/>
  <c r="S137" i="2"/>
  <c r="Q137" i="2"/>
  <c r="O137" i="2"/>
  <c r="M137" i="2"/>
  <c r="K137" i="2"/>
  <c r="I137" i="2"/>
  <c r="G137" i="2"/>
  <c r="E137" i="2"/>
  <c r="C137" i="2"/>
  <c r="BC136" i="2"/>
  <c r="A136" i="2"/>
  <c r="BC135" i="2"/>
  <c r="A135" i="2"/>
  <c r="BC134" i="2"/>
  <c r="A134" i="2"/>
  <c r="BC133" i="2"/>
  <c r="A133" i="2"/>
  <c r="BC132" i="2"/>
  <c r="A132" i="2"/>
  <c r="BC131" i="2"/>
  <c r="A131" i="2"/>
  <c r="BC130" i="2"/>
  <c r="A130" i="2"/>
  <c r="BC129" i="2"/>
  <c r="A129" i="2"/>
  <c r="BC128" i="2"/>
  <c r="A128" i="2"/>
  <c r="BC127" i="2"/>
  <c r="A127" i="2"/>
  <c r="BC126" i="2"/>
  <c r="A126" i="2"/>
  <c r="BC125" i="2"/>
  <c r="A125" i="2"/>
  <c r="BC124" i="2"/>
  <c r="A124" i="2"/>
  <c r="BC123" i="2"/>
  <c r="A123" i="2"/>
  <c r="BC122" i="2"/>
  <c r="A122" i="2"/>
  <c r="BC121" i="2"/>
  <c r="A121" i="2"/>
  <c r="BC120" i="2"/>
  <c r="A120" i="2"/>
  <c r="BC119" i="2"/>
  <c r="A119" i="2"/>
  <c r="BC118" i="2"/>
  <c r="A118" i="2"/>
  <c r="BC117" i="2"/>
  <c r="A117" i="2"/>
  <c r="BC116" i="2"/>
  <c r="A116" i="2"/>
  <c r="BC115" i="2"/>
  <c r="A115" i="2"/>
  <c r="BC114" i="2"/>
  <c r="A114" i="2"/>
  <c r="BC113" i="2"/>
  <c r="A113" i="2"/>
  <c r="BC112" i="2"/>
  <c r="A112" i="2"/>
  <c r="BC111" i="2"/>
  <c r="A111" i="2"/>
  <c r="BC110" i="2"/>
  <c r="A110" i="2"/>
  <c r="BC109" i="2"/>
  <c r="A109" i="2"/>
  <c r="BC108" i="2"/>
  <c r="A108" i="2"/>
  <c r="BC107" i="2"/>
  <c r="A107" i="2"/>
  <c r="BC106" i="2"/>
  <c r="BD106" i="2" s="1"/>
  <c r="B106" i="2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A106" i="2"/>
  <c r="BA103" i="2"/>
  <c r="AY103" i="2"/>
  <c r="AW103" i="2"/>
  <c r="AU103" i="2"/>
  <c r="AS103" i="2"/>
  <c r="AQ103" i="2"/>
  <c r="AO103" i="2"/>
  <c r="AM103" i="2"/>
  <c r="AK103" i="2"/>
  <c r="AI103" i="2"/>
  <c r="AG103" i="2"/>
  <c r="AE103" i="2"/>
  <c r="AC103" i="2"/>
  <c r="AA103" i="2"/>
  <c r="Y103" i="2"/>
  <c r="W103" i="2"/>
  <c r="U103" i="2"/>
  <c r="S103" i="2"/>
  <c r="Q103" i="2"/>
  <c r="O103" i="2"/>
  <c r="M103" i="2"/>
  <c r="K103" i="2"/>
  <c r="I103" i="2"/>
  <c r="G103" i="2"/>
  <c r="E103" i="2"/>
  <c r="C103" i="2"/>
  <c r="BC102" i="2"/>
  <c r="A102" i="2"/>
  <c r="BC101" i="2"/>
  <c r="A101" i="2"/>
  <c r="BC100" i="2"/>
  <c r="A100" i="2"/>
  <c r="BC99" i="2"/>
  <c r="A99" i="2"/>
  <c r="BC98" i="2"/>
  <c r="A98" i="2"/>
  <c r="BC97" i="2"/>
  <c r="A97" i="2"/>
  <c r="BC96" i="2"/>
  <c r="A96" i="2"/>
  <c r="BC95" i="2"/>
  <c r="A95" i="2"/>
  <c r="BC94" i="2"/>
  <c r="A94" i="2"/>
  <c r="BC93" i="2"/>
  <c r="A93" i="2"/>
  <c r="BC92" i="2"/>
  <c r="A92" i="2"/>
  <c r="BC91" i="2"/>
  <c r="A91" i="2"/>
  <c r="BC90" i="2"/>
  <c r="A90" i="2"/>
  <c r="BC89" i="2"/>
  <c r="A89" i="2"/>
  <c r="BC88" i="2"/>
  <c r="A88" i="2"/>
  <c r="BC87" i="2"/>
  <c r="A87" i="2"/>
  <c r="BC86" i="2"/>
  <c r="A86" i="2"/>
  <c r="BC85" i="2"/>
  <c r="A85" i="2"/>
  <c r="BC84" i="2"/>
  <c r="A84" i="2"/>
  <c r="BC83" i="2"/>
  <c r="A83" i="2"/>
  <c r="BC82" i="2"/>
  <c r="A82" i="2"/>
  <c r="BC81" i="2"/>
  <c r="A81" i="2"/>
  <c r="BC80" i="2"/>
  <c r="A80" i="2"/>
  <c r="BC79" i="2"/>
  <c r="A79" i="2"/>
  <c r="BC78" i="2"/>
  <c r="A78" i="2"/>
  <c r="BC77" i="2"/>
  <c r="A77" i="2"/>
  <c r="BC76" i="2"/>
  <c r="A76" i="2"/>
  <c r="BC75" i="2"/>
  <c r="A75" i="2"/>
  <c r="BC74" i="2"/>
  <c r="A74" i="2"/>
  <c r="BC73" i="2"/>
  <c r="B73" i="2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A73" i="2"/>
  <c r="BA70" i="2"/>
  <c r="AY70" i="2"/>
  <c r="AW70" i="2"/>
  <c r="AU70" i="2"/>
  <c r="AS70" i="2"/>
  <c r="AQ70" i="2"/>
  <c r="AO70" i="2"/>
  <c r="AM70" i="2"/>
  <c r="AK70" i="2"/>
  <c r="AI70" i="2"/>
  <c r="AG70" i="2"/>
  <c r="AE70" i="2"/>
  <c r="AC70" i="2"/>
  <c r="AA70" i="2"/>
  <c r="Y70" i="2"/>
  <c r="W70" i="2"/>
  <c r="U70" i="2"/>
  <c r="S70" i="2"/>
  <c r="Q70" i="2"/>
  <c r="O70" i="2"/>
  <c r="M70" i="2"/>
  <c r="K70" i="2"/>
  <c r="I70" i="2"/>
  <c r="G70" i="2"/>
  <c r="E70" i="2"/>
  <c r="C70" i="2"/>
  <c r="BC69" i="2"/>
  <c r="A69" i="2"/>
  <c r="BC68" i="2"/>
  <c r="A68" i="2"/>
  <c r="BC67" i="2"/>
  <c r="A67" i="2"/>
  <c r="BC66" i="2"/>
  <c r="A66" i="2"/>
  <c r="BC65" i="2"/>
  <c r="A65" i="2"/>
  <c r="BC64" i="2"/>
  <c r="A64" i="2"/>
  <c r="BC63" i="2"/>
  <c r="A63" i="2"/>
  <c r="BC62" i="2"/>
  <c r="A62" i="2"/>
  <c r="BC61" i="2"/>
  <c r="A61" i="2"/>
  <c r="BC60" i="2"/>
  <c r="A60" i="2"/>
  <c r="BC59" i="2"/>
  <c r="A59" i="2"/>
  <c r="BI58" i="2"/>
  <c r="BC58" i="2"/>
  <c r="A58" i="2"/>
  <c r="BI57" i="2"/>
  <c r="BC57" i="2"/>
  <c r="A57" i="2"/>
  <c r="BI56" i="2"/>
  <c r="BC56" i="2"/>
  <c r="A56" i="2"/>
  <c r="BI55" i="2"/>
  <c r="BC55" i="2"/>
  <c r="A55" i="2"/>
  <c r="BI54" i="2"/>
  <c r="BC54" i="2"/>
  <c r="A54" i="2"/>
  <c r="BI53" i="2"/>
  <c r="BC53" i="2"/>
  <c r="A53" i="2"/>
  <c r="BI52" i="2"/>
  <c r="BC52" i="2"/>
  <c r="A52" i="2"/>
  <c r="BI51" i="2"/>
  <c r="BC51" i="2"/>
  <c r="A51" i="2"/>
  <c r="BI50" i="2"/>
  <c r="BC50" i="2"/>
  <c r="A50" i="2"/>
  <c r="BI49" i="2"/>
  <c r="BC49" i="2"/>
  <c r="A49" i="2"/>
  <c r="BI48" i="2"/>
  <c r="BC48" i="2"/>
  <c r="A48" i="2"/>
  <c r="BI47" i="2"/>
  <c r="BC47" i="2"/>
  <c r="A47" i="2"/>
  <c r="BI46" i="2"/>
  <c r="BC46" i="2"/>
  <c r="A46" i="2"/>
  <c r="BI45" i="2"/>
  <c r="BC45" i="2"/>
  <c r="A45" i="2"/>
  <c r="BI44" i="2"/>
  <c r="BC44" i="2"/>
  <c r="A44" i="2"/>
  <c r="BI43" i="2"/>
  <c r="BC43" i="2"/>
  <c r="A43" i="2"/>
  <c r="BI42" i="2"/>
  <c r="BC42" i="2"/>
  <c r="A42" i="2"/>
  <c r="BI41" i="2"/>
  <c r="BC41" i="2"/>
  <c r="A41" i="2"/>
  <c r="BI40" i="2"/>
  <c r="BC40" i="2"/>
  <c r="A40" i="2"/>
  <c r="BI39" i="2"/>
  <c r="BC39" i="2"/>
  <c r="B39" i="2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A39" i="2"/>
  <c r="BI38" i="2"/>
  <c r="BI37" i="2"/>
  <c r="BI36" i="2"/>
  <c r="BA36" i="2"/>
  <c r="AY36" i="2"/>
  <c r="AW36" i="2"/>
  <c r="AU36" i="2"/>
  <c r="AS36" i="2"/>
  <c r="AQ36" i="2"/>
  <c r="AO36" i="2"/>
  <c r="AM36" i="2"/>
  <c r="AK36" i="2"/>
  <c r="AI36" i="2"/>
  <c r="AG36" i="2"/>
  <c r="AE36" i="2"/>
  <c r="AC36" i="2"/>
  <c r="AA36" i="2"/>
  <c r="Y36" i="2"/>
  <c r="W36" i="2"/>
  <c r="U36" i="2"/>
  <c r="S36" i="2"/>
  <c r="Q36" i="2"/>
  <c r="O36" i="2"/>
  <c r="M36" i="2"/>
  <c r="K36" i="2"/>
  <c r="I36" i="2"/>
  <c r="G36" i="2"/>
  <c r="E36" i="2"/>
  <c r="C36" i="2"/>
  <c r="BI35" i="2"/>
  <c r="BC35" i="2"/>
  <c r="A35" i="2"/>
  <c r="BI34" i="2"/>
  <c r="BC34" i="2"/>
  <c r="A34" i="2"/>
  <c r="BI33" i="2"/>
  <c r="BC33" i="2"/>
  <c r="A33" i="2"/>
  <c r="BI32" i="2"/>
  <c r="BC32" i="2"/>
  <c r="A32" i="2"/>
  <c r="BI31" i="2"/>
  <c r="BC31" i="2"/>
  <c r="A31" i="2"/>
  <c r="BI30" i="2"/>
  <c r="BC30" i="2"/>
  <c r="A30" i="2"/>
  <c r="BI29" i="2"/>
  <c r="BC29" i="2"/>
  <c r="A29" i="2"/>
  <c r="BL28" i="2"/>
  <c r="BI28" i="2"/>
  <c r="BC28" i="2"/>
  <c r="A28" i="2"/>
  <c r="BL27" i="2"/>
  <c r="BI27" i="2"/>
  <c r="BC27" i="2"/>
  <c r="A27" i="2"/>
  <c r="BI26" i="2"/>
  <c r="BC26" i="2"/>
  <c r="A26" i="2"/>
  <c r="BI25" i="2"/>
  <c r="BC25" i="2"/>
  <c r="A25" i="2"/>
  <c r="BI24" i="2"/>
  <c r="BC24" i="2"/>
  <c r="A24" i="2"/>
  <c r="BI23" i="2"/>
  <c r="BC23" i="2"/>
  <c r="A23" i="2"/>
  <c r="BI22" i="2"/>
  <c r="BC22" i="2"/>
  <c r="A22" i="2"/>
  <c r="BL21" i="2"/>
  <c r="BI21" i="2"/>
  <c r="BC21" i="2"/>
  <c r="A21" i="2"/>
  <c r="BL20" i="2"/>
  <c r="BI20" i="2"/>
  <c r="BC20" i="2"/>
  <c r="A20" i="2"/>
  <c r="BI19" i="2"/>
  <c r="BC19" i="2"/>
  <c r="A19" i="2"/>
  <c r="BL18" i="2"/>
  <c r="BL23" i="2" s="1"/>
  <c r="BI18" i="2"/>
  <c r="BC18" i="2"/>
  <c r="A18" i="2"/>
  <c r="BL17" i="2"/>
  <c r="BI17" i="2"/>
  <c r="BC17" i="2"/>
  <c r="A17" i="2"/>
  <c r="BM16" i="2"/>
  <c r="BM17" i="2" s="1"/>
  <c r="BL16" i="2"/>
  <c r="BL26" i="2" s="1"/>
  <c r="BI16" i="2"/>
  <c r="BC16" i="2"/>
  <c r="A16" i="2"/>
  <c r="BI15" i="2"/>
  <c r="BC15" i="2"/>
  <c r="A15" i="2"/>
  <c r="BI14" i="2"/>
  <c r="BC14" i="2"/>
  <c r="A14" i="2"/>
  <c r="BI13" i="2"/>
  <c r="BC13" i="2"/>
  <c r="A13" i="2"/>
  <c r="BI12" i="2"/>
  <c r="BC12" i="2"/>
  <c r="A12" i="2"/>
  <c r="BI11" i="2"/>
  <c r="BC11" i="2"/>
  <c r="A11" i="2"/>
  <c r="BI10" i="2"/>
  <c r="BC10" i="2"/>
  <c r="A10" i="2"/>
  <c r="BI9" i="2"/>
  <c r="BC9" i="2"/>
  <c r="A9" i="2"/>
  <c r="BI8" i="2"/>
  <c r="BC8" i="2"/>
  <c r="A8" i="2"/>
  <c r="BI7" i="2"/>
  <c r="BC7" i="2"/>
  <c r="B7" i="2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A7" i="2"/>
  <c r="BI6" i="2"/>
  <c r="BC6" i="2"/>
  <c r="BD6" i="2" s="1"/>
  <c r="B6" i="2"/>
  <c r="A6" i="2"/>
  <c r="BA4" i="2"/>
  <c r="AY4" i="2"/>
  <c r="AW4" i="2"/>
  <c r="AU4" i="2"/>
  <c r="AS4" i="2"/>
  <c r="AQ4" i="2"/>
  <c r="AO4" i="2"/>
  <c r="AM4" i="2"/>
  <c r="AK4" i="2"/>
  <c r="AI4" i="2"/>
  <c r="AG4" i="2"/>
  <c r="AE4" i="2"/>
  <c r="AC4" i="2"/>
  <c r="AA4" i="2"/>
  <c r="Y4" i="2"/>
  <c r="W4" i="2"/>
  <c r="U4" i="2"/>
  <c r="S4" i="2"/>
  <c r="Q4" i="2"/>
  <c r="O4" i="2"/>
  <c r="M4" i="2"/>
  <c r="K4" i="2"/>
  <c r="I4" i="2"/>
  <c r="G4" i="2"/>
  <c r="E4" i="2"/>
  <c r="C4" i="2"/>
  <c r="BK1" i="2"/>
  <c r="B1" i="2"/>
  <c r="CT358" i="1"/>
  <c r="CT357" i="1"/>
  <c r="CT356" i="1"/>
  <c r="CT355" i="1"/>
  <c r="CT354" i="1"/>
  <c r="CT353" i="1"/>
  <c r="CT352" i="1"/>
  <c r="CT351" i="1"/>
  <c r="CT350" i="1"/>
  <c r="CT349" i="1"/>
  <c r="CT348" i="1"/>
  <c r="CT347" i="1"/>
  <c r="CT346" i="1"/>
  <c r="CT345" i="1"/>
  <c r="CT344" i="1"/>
  <c r="CT343" i="1"/>
  <c r="CT342" i="1"/>
  <c r="CT341" i="1"/>
  <c r="CT340" i="1"/>
  <c r="CT339" i="1"/>
  <c r="CT338" i="1"/>
  <c r="CT337" i="1"/>
  <c r="CT336" i="1"/>
  <c r="CT335" i="1"/>
  <c r="CT334" i="1"/>
  <c r="CT333" i="1"/>
  <c r="CT332" i="1"/>
  <c r="CT331" i="1"/>
  <c r="CT330" i="1"/>
  <c r="CT329" i="1"/>
  <c r="CT328" i="1"/>
  <c r="CT327" i="1"/>
  <c r="CT326" i="1"/>
  <c r="CT325" i="1"/>
  <c r="CT324" i="1"/>
  <c r="CT323" i="1"/>
  <c r="CT322" i="1"/>
  <c r="CT321" i="1"/>
  <c r="CT320" i="1"/>
  <c r="CT319" i="1"/>
  <c r="CT318" i="1"/>
  <c r="CT317" i="1"/>
  <c r="CT316" i="1"/>
  <c r="CT315" i="1"/>
  <c r="CT314" i="1"/>
  <c r="CT313" i="1"/>
  <c r="CT312" i="1"/>
  <c r="CT311" i="1"/>
  <c r="CT310" i="1"/>
  <c r="CT309" i="1"/>
  <c r="CT308" i="1"/>
  <c r="CT307" i="1"/>
  <c r="CT306" i="1"/>
  <c r="CT305" i="1"/>
  <c r="CT304" i="1"/>
  <c r="CT303" i="1"/>
  <c r="CT302" i="1"/>
  <c r="CT301" i="1"/>
  <c r="CT300" i="1"/>
  <c r="CT299" i="1"/>
  <c r="CT298" i="1"/>
  <c r="CT297" i="1"/>
  <c r="CT296" i="1"/>
  <c r="CT295" i="1"/>
  <c r="CT294" i="1"/>
  <c r="CT293" i="1"/>
  <c r="CT292" i="1"/>
  <c r="CT291" i="1"/>
  <c r="CT290" i="1"/>
  <c r="CT289" i="1"/>
  <c r="CT288" i="1"/>
  <c r="CT287" i="1"/>
  <c r="CT286" i="1"/>
  <c r="CT285" i="1"/>
  <c r="CT284" i="1"/>
  <c r="CT283" i="1"/>
  <c r="CT282" i="1"/>
  <c r="CT281" i="1"/>
  <c r="CT280" i="1"/>
  <c r="CT279" i="1"/>
  <c r="CT278" i="1"/>
  <c r="CT277" i="1"/>
  <c r="CT276" i="1"/>
  <c r="CT275" i="1"/>
  <c r="CT274" i="1"/>
  <c r="CT273" i="1"/>
  <c r="CT272" i="1"/>
  <c r="CT271" i="1"/>
  <c r="CT270" i="1"/>
  <c r="CT269" i="1"/>
  <c r="CT268" i="1"/>
  <c r="CT267" i="1"/>
  <c r="CS267" i="1"/>
  <c r="CT266" i="1"/>
  <c r="CT265" i="1"/>
  <c r="CT264" i="1"/>
  <c r="CT263" i="1"/>
  <c r="CT262" i="1"/>
  <c r="CT261" i="1"/>
  <c r="CT260" i="1"/>
  <c r="CT259" i="1"/>
  <c r="CT258" i="1"/>
  <c r="CT257" i="1"/>
  <c r="CT256" i="1"/>
  <c r="CT255" i="1"/>
  <c r="CT254" i="1"/>
  <c r="CT253" i="1"/>
  <c r="CT252" i="1"/>
  <c r="CT251" i="1"/>
  <c r="CT250" i="1"/>
  <c r="CT249" i="1"/>
  <c r="CT248" i="1"/>
  <c r="CT247" i="1"/>
  <c r="CT246" i="1"/>
  <c r="CT245" i="1"/>
  <c r="CT244" i="1"/>
  <c r="CT243" i="1"/>
  <c r="CT242" i="1"/>
  <c r="CT241" i="1"/>
  <c r="CT240" i="1"/>
  <c r="CT239" i="1"/>
  <c r="CT238" i="1"/>
  <c r="CT237" i="1"/>
  <c r="CT236" i="1"/>
  <c r="CT235" i="1"/>
  <c r="CT234" i="1"/>
  <c r="CT233" i="1"/>
  <c r="CT232" i="1"/>
  <c r="CT231" i="1"/>
  <c r="CT230" i="1"/>
  <c r="CT229" i="1"/>
  <c r="CT228" i="1"/>
  <c r="CT227" i="1"/>
  <c r="CT226" i="1"/>
  <c r="CT225" i="1"/>
  <c r="CT224" i="1"/>
  <c r="CT223" i="1"/>
  <c r="CT222" i="1"/>
  <c r="CT221" i="1"/>
  <c r="CT220" i="1"/>
  <c r="CT219" i="1"/>
  <c r="CT218" i="1"/>
  <c r="CT217" i="1"/>
  <c r="CT216" i="1"/>
  <c r="CT215" i="1"/>
  <c r="CT214" i="1"/>
  <c r="CT213" i="1"/>
  <c r="CT212" i="1"/>
  <c r="CT211" i="1"/>
  <c r="CT210" i="1"/>
  <c r="CT209" i="1"/>
  <c r="CT208" i="1"/>
  <c r="CT207" i="1"/>
  <c r="CT206" i="1"/>
  <c r="CS206" i="1"/>
  <c r="CT205" i="1"/>
  <c r="CS205" i="1"/>
  <c r="CT204" i="1"/>
  <c r="CT203" i="1"/>
  <c r="CT202" i="1"/>
  <c r="CT201" i="1"/>
  <c r="CT200" i="1"/>
  <c r="CT199" i="1"/>
  <c r="CT198" i="1"/>
  <c r="CT197" i="1"/>
  <c r="CT196" i="1"/>
  <c r="CT195" i="1"/>
  <c r="CT194" i="1"/>
  <c r="CT193" i="1"/>
  <c r="CT192" i="1"/>
  <c r="CT191" i="1"/>
  <c r="CT190" i="1"/>
  <c r="CT189" i="1"/>
  <c r="CT188" i="1"/>
  <c r="CT187" i="1"/>
  <c r="CT186" i="1"/>
  <c r="CT185" i="1"/>
  <c r="CT184" i="1"/>
  <c r="CT183" i="1"/>
  <c r="CT182" i="1"/>
  <c r="CT181" i="1"/>
  <c r="CT180" i="1"/>
  <c r="CT179" i="1"/>
  <c r="CT178" i="1"/>
  <c r="CT177" i="1"/>
  <c r="CT176" i="1"/>
  <c r="CT175" i="1"/>
  <c r="CT174" i="1"/>
  <c r="CT173" i="1"/>
  <c r="CT172" i="1"/>
  <c r="CT171" i="1"/>
  <c r="CT170" i="1"/>
  <c r="CT169" i="1"/>
  <c r="CT168" i="1"/>
  <c r="CT167" i="1"/>
  <c r="CT166" i="1"/>
  <c r="CT165" i="1"/>
  <c r="CT164" i="1"/>
  <c r="CT163" i="1"/>
  <c r="CT162" i="1"/>
  <c r="CT161" i="1"/>
  <c r="CT160" i="1"/>
  <c r="CT159" i="1"/>
  <c r="CT158" i="1"/>
  <c r="CT157" i="1"/>
  <c r="CT156" i="1"/>
  <c r="CT155" i="1"/>
  <c r="CT154" i="1"/>
  <c r="CS154" i="1"/>
  <c r="CT153" i="1"/>
  <c r="CS153" i="1"/>
  <c r="CT152" i="1"/>
  <c r="CS152" i="1"/>
  <c r="CT151" i="1"/>
  <c r="CS151" i="1"/>
  <c r="CT150" i="1"/>
  <c r="CS150" i="1"/>
  <c r="CT149" i="1"/>
  <c r="CS149" i="1"/>
  <c r="CT148" i="1"/>
  <c r="CS148" i="1"/>
  <c r="CT147" i="1"/>
  <c r="CT146" i="1"/>
  <c r="CT145" i="1"/>
  <c r="CT144" i="1"/>
  <c r="CT143" i="1"/>
  <c r="CT142" i="1"/>
  <c r="CT141" i="1"/>
  <c r="CT140" i="1"/>
  <c r="CT139" i="1"/>
  <c r="CT138" i="1"/>
  <c r="CT137" i="1"/>
  <c r="CT136" i="1"/>
  <c r="CT135" i="1"/>
  <c r="CT134" i="1"/>
  <c r="CT133" i="1"/>
  <c r="CT132" i="1"/>
  <c r="CT131" i="1"/>
  <c r="CT130" i="1"/>
  <c r="CT129" i="1"/>
  <c r="CT128" i="1"/>
  <c r="CT127" i="1"/>
  <c r="CT126" i="1"/>
  <c r="CT125" i="1"/>
  <c r="CT124" i="1"/>
  <c r="CT123" i="1"/>
  <c r="CT122" i="1"/>
  <c r="CT121" i="1"/>
  <c r="CT120" i="1"/>
  <c r="CT119" i="1"/>
  <c r="CT118" i="1"/>
  <c r="CT117" i="1"/>
  <c r="CT116" i="1"/>
  <c r="CS116" i="1"/>
  <c r="CT115" i="1"/>
  <c r="CT114" i="1"/>
  <c r="CT113" i="1"/>
  <c r="CT112" i="1"/>
  <c r="CT111" i="1"/>
  <c r="CT110" i="1"/>
  <c r="CT109" i="1"/>
  <c r="CT108" i="1"/>
  <c r="CT107" i="1"/>
  <c r="CT106" i="1"/>
  <c r="CT105" i="1"/>
  <c r="CT104" i="1"/>
  <c r="CT103" i="1"/>
  <c r="CT102" i="1"/>
  <c r="CT101" i="1"/>
  <c r="CT100" i="1"/>
  <c r="CT99" i="1"/>
  <c r="CT98" i="1"/>
  <c r="CT97" i="1"/>
  <c r="CT96" i="1"/>
  <c r="CT95" i="1"/>
  <c r="CT94" i="1"/>
  <c r="CT93" i="1"/>
  <c r="CT92" i="1"/>
  <c r="CT91" i="1"/>
  <c r="CT90" i="1"/>
  <c r="CT89" i="1"/>
  <c r="CT88" i="1"/>
  <c r="CT87" i="1"/>
  <c r="CT86" i="1"/>
  <c r="CT85" i="1"/>
  <c r="CT84" i="1"/>
  <c r="CT83" i="1"/>
  <c r="CT82" i="1"/>
  <c r="CT81" i="1"/>
  <c r="CT80" i="1"/>
  <c r="CT79" i="1"/>
  <c r="CT78" i="1"/>
  <c r="CT77" i="1"/>
  <c r="CT76" i="1"/>
  <c r="CT75" i="1"/>
  <c r="CT74" i="1"/>
  <c r="CT73" i="1"/>
  <c r="CT72" i="1"/>
  <c r="CT71" i="1"/>
  <c r="CT70" i="1"/>
  <c r="CS357" i="1"/>
  <c r="CS327" i="1"/>
  <c r="CS297" i="1"/>
  <c r="CS266" i="1"/>
  <c r="CS236" i="1"/>
  <c r="CT69" i="1"/>
  <c r="CS356" i="1"/>
  <c r="CS326" i="1"/>
  <c r="CS296" i="1"/>
  <c r="CS265" i="1"/>
  <c r="CS235" i="1"/>
  <c r="CS204" i="1"/>
  <c r="CT68" i="1"/>
  <c r="CS355" i="1"/>
  <c r="CS325" i="1"/>
  <c r="CS295" i="1"/>
  <c r="CS264" i="1"/>
  <c r="CS234" i="1"/>
  <c r="CS203" i="1"/>
  <c r="CT67" i="1"/>
  <c r="CS354" i="1"/>
  <c r="CS324" i="1"/>
  <c r="CS294" i="1"/>
  <c r="CS263" i="1"/>
  <c r="CS233" i="1"/>
  <c r="CS202" i="1"/>
  <c r="CT66" i="1"/>
  <c r="CS353" i="1"/>
  <c r="CS323" i="1"/>
  <c r="CS293" i="1"/>
  <c r="CS262" i="1"/>
  <c r="CS232" i="1"/>
  <c r="CS201" i="1"/>
  <c r="CT65" i="1"/>
  <c r="CS352" i="1"/>
  <c r="CS322" i="1"/>
  <c r="CS292" i="1"/>
  <c r="CS231" i="1"/>
  <c r="CS200" i="1"/>
  <c r="CT64" i="1"/>
  <c r="CS351" i="1"/>
  <c r="CS321" i="1"/>
  <c r="CS291" i="1"/>
  <c r="CS230" i="1"/>
  <c r="CS199" i="1"/>
  <c r="CT63" i="1"/>
  <c r="CS320" i="1"/>
  <c r="CS290" i="1"/>
  <c r="CS259" i="1"/>
  <c r="CS229" i="1"/>
  <c r="CS198" i="1"/>
  <c r="CT62" i="1"/>
  <c r="CS319" i="1"/>
  <c r="CS289" i="1"/>
  <c r="CS258" i="1"/>
  <c r="CS228" i="1"/>
  <c r="CS197" i="1"/>
  <c r="CT61" i="1"/>
  <c r="CS318" i="1"/>
  <c r="CS288" i="1"/>
  <c r="CS257" i="1"/>
  <c r="CS227" i="1"/>
  <c r="CS196" i="1"/>
  <c r="CT60" i="1"/>
  <c r="CS317" i="1"/>
  <c r="CS287" i="1"/>
  <c r="CS256" i="1"/>
  <c r="CS226" i="1"/>
  <c r="CS195" i="1"/>
  <c r="CT59" i="1"/>
  <c r="CS346" i="1"/>
  <c r="CS316" i="1"/>
  <c r="CS286" i="1"/>
  <c r="CS255" i="1"/>
  <c r="CS225" i="1"/>
  <c r="CS194" i="1"/>
  <c r="CT58" i="1"/>
  <c r="CS345" i="1"/>
  <c r="CS315" i="1"/>
  <c r="CS285" i="1"/>
  <c r="CS254" i="1"/>
  <c r="CS224" i="1"/>
  <c r="CS193" i="1"/>
  <c r="CT57" i="1"/>
  <c r="CS344" i="1"/>
  <c r="CS314" i="1"/>
  <c r="CS284" i="1"/>
  <c r="CS223" i="1"/>
  <c r="CS192" i="1"/>
  <c r="CT56" i="1"/>
  <c r="CS313" i="1"/>
  <c r="CS283" i="1"/>
  <c r="CS222" i="1"/>
  <c r="CS191" i="1"/>
  <c r="CT55" i="1"/>
  <c r="CS55" i="1"/>
  <c r="CS312" i="1"/>
  <c r="CS282" i="1"/>
  <c r="CS221" i="1"/>
  <c r="CS190" i="1"/>
  <c r="CT54" i="1"/>
  <c r="CS311" i="1"/>
  <c r="CS281" i="1"/>
  <c r="CS220" i="1"/>
  <c r="CS189" i="1"/>
  <c r="CT53" i="1"/>
  <c r="CS310" i="1"/>
  <c r="CS280" i="1"/>
  <c r="CS219" i="1"/>
  <c r="CS188" i="1"/>
  <c r="CT52" i="1"/>
  <c r="CS339" i="1"/>
  <c r="CS309" i="1"/>
  <c r="CS279" i="1"/>
  <c r="CS218" i="1"/>
  <c r="CS187" i="1"/>
  <c r="CT51" i="1"/>
  <c r="CS338" i="1"/>
  <c r="CS308" i="1"/>
  <c r="CS278" i="1"/>
  <c r="CS247" i="1"/>
  <c r="CS217" i="1"/>
  <c r="CS186" i="1"/>
  <c r="CT50" i="1"/>
  <c r="CS337" i="1"/>
  <c r="CS307" i="1"/>
  <c r="CS277" i="1"/>
  <c r="CS246" i="1"/>
  <c r="CS216" i="1"/>
  <c r="CS185" i="1"/>
  <c r="CT49" i="1"/>
  <c r="CS336" i="1"/>
  <c r="CS306" i="1"/>
  <c r="CS276" i="1"/>
  <c r="CS215" i="1"/>
  <c r="CS184" i="1"/>
  <c r="CT48" i="1"/>
  <c r="CS305" i="1"/>
  <c r="CS275" i="1"/>
  <c r="CS214" i="1"/>
  <c r="CS183" i="1"/>
  <c r="CT47" i="1"/>
  <c r="CS334" i="1"/>
  <c r="CS304" i="1"/>
  <c r="CS274" i="1"/>
  <c r="CS213" i="1"/>
  <c r="CS182" i="1"/>
  <c r="CT46" i="1"/>
  <c r="CS303" i="1"/>
  <c r="CS273" i="1"/>
  <c r="CS242" i="1"/>
  <c r="CS212" i="1"/>
  <c r="CS181" i="1"/>
  <c r="CT45" i="1"/>
  <c r="CS302" i="1"/>
  <c r="CS272" i="1"/>
  <c r="CS241" i="1"/>
  <c r="CS211" i="1"/>
  <c r="CS180" i="1"/>
  <c r="CT44" i="1"/>
  <c r="CS301" i="1"/>
  <c r="CS271" i="1"/>
  <c r="CS240" i="1"/>
  <c r="CS210" i="1"/>
  <c r="CS179" i="1"/>
  <c r="CT43" i="1"/>
  <c r="CS330" i="1"/>
  <c r="CS300" i="1"/>
  <c r="CS270" i="1"/>
  <c r="CS239" i="1"/>
  <c r="CS209" i="1"/>
  <c r="CS178" i="1"/>
  <c r="CT42" i="1"/>
  <c r="CS329" i="1"/>
  <c r="CS299" i="1"/>
  <c r="CS269" i="1"/>
  <c r="CS238" i="1"/>
  <c r="CS208" i="1"/>
  <c r="CS177" i="1"/>
  <c r="CT41" i="1"/>
  <c r="CS328" i="1"/>
  <c r="AJ41" i="1"/>
  <c r="AJ42" i="1" s="1"/>
  <c r="AJ43" i="1" s="1"/>
  <c r="AJ44" i="1" s="1"/>
  <c r="AJ45" i="1" s="1"/>
  <c r="AJ46" i="1" s="1"/>
  <c r="AJ47" i="1" s="1"/>
  <c r="AJ48" i="1" s="1"/>
  <c r="AJ49" i="1" s="1"/>
  <c r="AJ50" i="1" s="1"/>
  <c r="AJ51" i="1" s="1"/>
  <c r="AJ52" i="1" s="1"/>
  <c r="AJ53" i="1" s="1"/>
  <c r="AJ54" i="1" s="1"/>
  <c r="AJ55" i="1" s="1"/>
  <c r="AJ56" i="1" s="1"/>
  <c r="AJ57" i="1" s="1"/>
  <c r="AJ58" i="1" s="1"/>
  <c r="AJ59" i="1" s="1"/>
  <c r="AJ60" i="1" s="1"/>
  <c r="AJ61" i="1" s="1"/>
  <c r="AJ62" i="1" s="1"/>
  <c r="AJ63" i="1" s="1"/>
  <c r="AJ64" i="1" s="1"/>
  <c r="AJ65" i="1" s="1"/>
  <c r="AJ66" i="1" s="1"/>
  <c r="AJ67" i="1" s="1"/>
  <c r="AJ68" i="1" s="1"/>
  <c r="AJ69" i="1" s="1"/>
  <c r="AJ70" i="1" s="1"/>
  <c r="AJ71" i="1" s="1"/>
  <c r="CS298" i="1"/>
  <c r="AC41" i="1"/>
  <c r="AC42" i="1" s="1"/>
  <c r="AC43" i="1" s="1"/>
  <c r="AC44" i="1" s="1"/>
  <c r="AC45" i="1" s="1"/>
  <c r="AC46" i="1" s="1"/>
  <c r="AC47" i="1" s="1"/>
  <c r="AC48" i="1" s="1"/>
  <c r="AC49" i="1" s="1"/>
  <c r="AC50" i="1" s="1"/>
  <c r="AC51" i="1" s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C62" i="1" s="1"/>
  <c r="AC63" i="1" s="1"/>
  <c r="AC64" i="1" s="1"/>
  <c r="AC65" i="1" s="1"/>
  <c r="AC66" i="1" s="1"/>
  <c r="AC67" i="1" s="1"/>
  <c r="AC68" i="1" s="1"/>
  <c r="AC69" i="1" s="1"/>
  <c r="AC70" i="1" s="1"/>
  <c r="CS268" i="1"/>
  <c r="V41" i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V53" i="1" s="1"/>
  <c r="V54" i="1" s="1"/>
  <c r="V55" i="1" s="1"/>
  <c r="V56" i="1" s="1"/>
  <c r="V57" i="1" s="1"/>
  <c r="V58" i="1" s="1"/>
  <c r="V59" i="1" s="1"/>
  <c r="V60" i="1" s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O41" i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CS207" i="1"/>
  <c r="H41" i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CS176" i="1"/>
  <c r="A41" i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CT40" i="1"/>
  <c r="CT39" i="1"/>
  <c r="CT38" i="1"/>
  <c r="CS38" i="1"/>
  <c r="CT37" i="1"/>
  <c r="CS37" i="1"/>
  <c r="CJ37" i="1"/>
  <c r="CB37" i="1"/>
  <c r="BT37" i="1"/>
  <c r="BL37" i="1"/>
  <c r="BD37" i="1"/>
  <c r="AV37" i="1"/>
  <c r="AN37" i="1"/>
  <c r="AG37" i="1"/>
  <c r="Z37" i="1"/>
  <c r="S37" i="1"/>
  <c r="L37" i="1"/>
  <c r="E37" i="1"/>
  <c r="CT36" i="1"/>
  <c r="CS36" i="1"/>
  <c r="CS147" i="1"/>
  <c r="CT35" i="1"/>
  <c r="CS35" i="1"/>
  <c r="CS146" i="1"/>
  <c r="CS115" i="1"/>
  <c r="CS85" i="1"/>
  <c r="CS54" i="1"/>
  <c r="CT34" i="1"/>
  <c r="CS34" i="1"/>
  <c r="CS145" i="1"/>
  <c r="CS114" i="1"/>
  <c r="CS84" i="1"/>
  <c r="CS53" i="1"/>
  <c r="CT33" i="1"/>
  <c r="CS33" i="1"/>
  <c r="CS175" i="1"/>
  <c r="CS144" i="1"/>
  <c r="CS113" i="1"/>
  <c r="CS83" i="1"/>
  <c r="CS52" i="1"/>
  <c r="CT32" i="1"/>
  <c r="CS32" i="1"/>
  <c r="CS174" i="1"/>
  <c r="CS143" i="1"/>
  <c r="CS112" i="1"/>
  <c r="CS82" i="1"/>
  <c r="CS51" i="1"/>
  <c r="CS173" i="1"/>
  <c r="CS142" i="1"/>
  <c r="CS111" i="1"/>
  <c r="CS81" i="1"/>
  <c r="CS50" i="1"/>
  <c r="CS172" i="1"/>
  <c r="CS141" i="1"/>
  <c r="CS110" i="1"/>
  <c r="CS80" i="1"/>
  <c r="CS49" i="1"/>
  <c r="CX29" i="1"/>
  <c r="CW29" i="1"/>
  <c r="CV29" i="1"/>
  <c r="CS171" i="1"/>
  <c r="CS140" i="1"/>
  <c r="CS109" i="1"/>
  <c r="CS48" i="1"/>
  <c r="CX28" i="1"/>
  <c r="CW28" i="1"/>
  <c r="CV28" i="1"/>
  <c r="CS139" i="1"/>
  <c r="CS108" i="1"/>
  <c r="CS47" i="1"/>
  <c r="CX27" i="1"/>
  <c r="CW27" i="1"/>
  <c r="CV27" i="1"/>
  <c r="CS138" i="1"/>
  <c r="CS107" i="1"/>
  <c r="CS46" i="1"/>
  <c r="CX26" i="1"/>
  <c r="CW26" i="1"/>
  <c r="CV26" i="1"/>
  <c r="CS137" i="1"/>
  <c r="CS106" i="1"/>
  <c r="CS45" i="1"/>
  <c r="CX25" i="1"/>
  <c r="CW25" i="1"/>
  <c r="CV25" i="1"/>
  <c r="CS136" i="1"/>
  <c r="CS105" i="1"/>
  <c r="CS44" i="1"/>
  <c r="CS166" i="1"/>
  <c r="CS135" i="1"/>
  <c r="CS104" i="1"/>
  <c r="CS74" i="1"/>
  <c r="CS43" i="1"/>
  <c r="CS165" i="1"/>
  <c r="CS134" i="1"/>
  <c r="CS103" i="1"/>
  <c r="CS73" i="1"/>
  <c r="CS42" i="1"/>
  <c r="CS164" i="1"/>
  <c r="CS133" i="1"/>
  <c r="CS102" i="1"/>
  <c r="CS72" i="1"/>
  <c r="CS41" i="1"/>
  <c r="CX21" i="1"/>
  <c r="CW21" i="1"/>
  <c r="CV21" i="1"/>
  <c r="CS163" i="1"/>
  <c r="CS132" i="1"/>
  <c r="CS101" i="1"/>
  <c r="CS40" i="1"/>
  <c r="CX20" i="1"/>
  <c r="CW20" i="1"/>
  <c r="CV20" i="1"/>
  <c r="CS162" i="1"/>
  <c r="CS131" i="1"/>
  <c r="CS100" i="1"/>
  <c r="CS39" i="1"/>
  <c r="CS130" i="1"/>
  <c r="CS99" i="1"/>
  <c r="CX18" i="1"/>
  <c r="CX22" i="1" s="1"/>
  <c r="CW18" i="1"/>
  <c r="CW22" i="1" s="1"/>
  <c r="CV18" i="1"/>
  <c r="CV23" i="1" s="1"/>
  <c r="CS129" i="1"/>
  <c r="CS98" i="1"/>
  <c r="CX17" i="1"/>
  <c r="CW17" i="1"/>
  <c r="CV17" i="1"/>
  <c r="CS159" i="1"/>
  <c r="CS128" i="1"/>
  <c r="CS97" i="1"/>
  <c r="CT16" i="1"/>
  <c r="CT27" i="1" s="1"/>
  <c r="CS158" i="1"/>
  <c r="CS127" i="1"/>
  <c r="CS96" i="1"/>
  <c r="CS66" i="1"/>
  <c r="CS157" i="1"/>
  <c r="CS126" i="1"/>
  <c r="CS95" i="1"/>
  <c r="CS65" i="1"/>
  <c r="CS156" i="1"/>
  <c r="CS125" i="1"/>
  <c r="CS94" i="1"/>
  <c r="CS64" i="1"/>
  <c r="CS155" i="1"/>
  <c r="CS124" i="1"/>
  <c r="CS93" i="1"/>
  <c r="CS123" i="1"/>
  <c r="CS92" i="1"/>
  <c r="CS122" i="1"/>
  <c r="CS91" i="1"/>
  <c r="CS61" i="1"/>
  <c r="CS121" i="1"/>
  <c r="CS90" i="1"/>
  <c r="CS120" i="1"/>
  <c r="CS89" i="1"/>
  <c r="CS119" i="1"/>
  <c r="CS88" i="1"/>
  <c r="CS58" i="1"/>
  <c r="CS118" i="1"/>
  <c r="CS87" i="1"/>
  <c r="CS57" i="1"/>
  <c r="AJ6" i="1"/>
  <c r="AJ7" i="1" s="1"/>
  <c r="AJ8" i="1" s="1"/>
  <c r="AJ9" i="1" s="1"/>
  <c r="AJ10" i="1" s="1"/>
  <c r="AJ11" i="1" s="1"/>
  <c r="AJ12" i="1" s="1"/>
  <c r="AJ13" i="1" s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  <c r="AJ25" i="1" s="1"/>
  <c r="AJ26" i="1" s="1"/>
  <c r="AJ27" i="1" s="1"/>
  <c r="AJ28" i="1" s="1"/>
  <c r="AJ29" i="1" s="1"/>
  <c r="AJ30" i="1" s="1"/>
  <c r="AJ31" i="1" s="1"/>
  <c r="AJ32" i="1" s="1"/>
  <c r="AJ33" i="1" s="1"/>
  <c r="AJ34" i="1" s="1"/>
  <c r="AJ35" i="1" s="1"/>
  <c r="AJ36" i="1" s="1"/>
  <c r="CS117" i="1"/>
  <c r="AC6" i="1"/>
  <c r="AC7" i="1" s="1"/>
  <c r="AC8" i="1" s="1"/>
  <c r="AC9" i="1" s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AC34" i="1" s="1"/>
  <c r="AC35" i="1" s="1"/>
  <c r="AC36" i="1" s="1"/>
  <c r="CS86" i="1"/>
  <c r="V6" i="1"/>
  <c r="V7" i="1" s="1"/>
  <c r="V8" i="1" s="1"/>
  <c r="V9" i="1" s="1"/>
  <c r="V10" i="1" s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CS56" i="1"/>
  <c r="O6" i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H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H2" i="1"/>
  <c r="CW23" i="1" l="1"/>
  <c r="CU16" i="1"/>
  <c r="CU27" i="1" s="1"/>
  <c r="CT29" i="1"/>
  <c r="CV24" i="1"/>
  <c r="CW24" i="1"/>
  <c r="H7" i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BH10" i="2"/>
  <c r="BJ10" i="2" s="1"/>
  <c r="BH13" i="2"/>
  <c r="BJ13" i="2" s="1"/>
  <c r="BH6" i="2"/>
  <c r="BJ6" i="2" s="1"/>
  <c r="BH44" i="2"/>
  <c r="BJ44" i="2" s="1"/>
  <c r="BH16" i="2"/>
  <c r="BJ16" i="2" s="1"/>
  <c r="BH48" i="2"/>
  <c r="BJ48" i="2" s="1"/>
  <c r="CU28" i="1"/>
  <c r="CX23" i="1"/>
  <c r="CX19" i="1"/>
  <c r="CX24" i="1"/>
  <c r="B374" i="2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340" i="2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240" i="2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06" i="2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174" i="2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140" i="2"/>
  <c r="B307" i="2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273" i="2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CU25" i="1"/>
  <c r="CU26" i="1"/>
  <c r="CT17" i="1"/>
  <c r="CT18" i="1"/>
  <c r="CT20" i="1"/>
  <c r="CT21" i="1"/>
  <c r="CU17" i="1"/>
  <c r="CU18" i="1"/>
  <c r="CU20" i="1"/>
  <c r="CU21" i="1"/>
  <c r="CV19" i="1"/>
  <c r="CV22" i="1"/>
  <c r="CU29" i="1"/>
  <c r="CW19" i="1"/>
  <c r="CT25" i="1"/>
  <c r="CT26" i="1"/>
  <c r="CT28" i="1"/>
  <c r="BH25" i="2"/>
  <c r="BJ25" i="2" s="1"/>
  <c r="BD39" i="2"/>
  <c r="BH56" i="2"/>
  <c r="BJ56" i="2" s="1"/>
  <c r="G407" i="2"/>
  <c r="W407" i="2"/>
  <c r="AM407" i="2"/>
  <c r="BM18" i="2"/>
  <c r="BH21" i="2"/>
  <c r="BJ21" i="2" s="1"/>
  <c r="BL22" i="2"/>
  <c r="BH30" i="2"/>
  <c r="BJ30" i="2" s="1"/>
  <c r="BH52" i="2"/>
  <c r="BJ52" i="2" s="1"/>
  <c r="I407" i="2"/>
  <c r="Y407" i="2"/>
  <c r="AO407" i="2"/>
  <c r="BH9" i="2"/>
  <c r="BJ9" i="2" s="1"/>
  <c r="BL25" i="2"/>
  <c r="BH27" i="2"/>
  <c r="BJ27" i="2" s="1"/>
  <c r="BH37" i="2"/>
  <c r="BJ37" i="2" s="1"/>
  <c r="K407" i="2"/>
  <c r="AA407" i="2"/>
  <c r="AQ407" i="2"/>
  <c r="BH12" i="2"/>
  <c r="BJ12" i="2" s="1"/>
  <c r="BM29" i="2"/>
  <c r="BM28" i="2"/>
  <c r="BM27" i="2"/>
  <c r="BM26" i="2"/>
  <c r="BM25" i="2"/>
  <c r="BM21" i="2"/>
  <c r="BM20" i="2"/>
  <c r="BH20" i="2"/>
  <c r="BJ20" i="2" s="1"/>
  <c r="BH24" i="2"/>
  <c r="BJ24" i="2" s="1"/>
  <c r="M407" i="2"/>
  <c r="AC407" i="2"/>
  <c r="AS407" i="2"/>
  <c r="BH58" i="2"/>
  <c r="BJ58" i="2" s="1"/>
  <c r="BH54" i="2"/>
  <c r="BJ54" i="2" s="1"/>
  <c r="BH50" i="2"/>
  <c r="BJ50" i="2" s="1"/>
  <c r="BH46" i="2"/>
  <c r="BJ46" i="2" s="1"/>
  <c r="BH42" i="2"/>
  <c r="BJ42" i="2" s="1"/>
  <c r="BH33" i="2"/>
  <c r="BJ33" i="2" s="1"/>
  <c r="BH55" i="2"/>
  <c r="BJ55" i="2" s="1"/>
  <c r="BH51" i="2"/>
  <c r="BJ51" i="2" s="1"/>
  <c r="BH47" i="2"/>
  <c r="BJ47" i="2" s="1"/>
  <c r="BH43" i="2"/>
  <c r="BJ43" i="2" s="1"/>
  <c r="BH39" i="2"/>
  <c r="BJ39" i="2" s="1"/>
  <c r="BH34" i="2"/>
  <c r="BJ34" i="2" s="1"/>
  <c r="BH15" i="2"/>
  <c r="BJ15" i="2" s="1"/>
  <c r="BH11" i="2"/>
  <c r="BJ11" i="2" s="1"/>
  <c r="BH57" i="2"/>
  <c r="BJ57" i="2" s="1"/>
  <c r="BH53" i="2"/>
  <c r="BJ53" i="2" s="1"/>
  <c r="BH49" i="2"/>
  <c r="BJ49" i="2" s="1"/>
  <c r="BH45" i="2"/>
  <c r="BJ45" i="2" s="1"/>
  <c r="BH41" i="2"/>
  <c r="BJ41" i="2" s="1"/>
  <c r="BH32" i="2"/>
  <c r="BJ32" i="2" s="1"/>
  <c r="BH31" i="2"/>
  <c r="BJ31" i="2" s="1"/>
  <c r="BH36" i="2"/>
  <c r="BJ36" i="2" s="1"/>
  <c r="BH8" i="2"/>
  <c r="BJ8" i="2" s="1"/>
  <c r="BH29" i="2"/>
  <c r="BJ29" i="2" s="1"/>
  <c r="BH35" i="2"/>
  <c r="BJ35" i="2" s="1"/>
  <c r="BH38" i="2"/>
  <c r="BJ38" i="2" s="1"/>
  <c r="BH40" i="2"/>
  <c r="BJ40" i="2" s="1"/>
  <c r="BH14" i="2"/>
  <c r="BJ14" i="2" s="1"/>
  <c r="BH19" i="2"/>
  <c r="BJ19" i="2" s="1"/>
  <c r="BH23" i="2"/>
  <c r="BJ23" i="2" s="1"/>
  <c r="BL24" i="2"/>
  <c r="BL31" i="2" s="1"/>
  <c r="BH26" i="2"/>
  <c r="BJ26" i="2" s="1"/>
  <c r="BH7" i="2"/>
  <c r="BJ7" i="2" s="1"/>
  <c r="BH18" i="2"/>
  <c r="BJ18" i="2" s="1"/>
  <c r="BL29" i="2"/>
  <c r="C407" i="2"/>
  <c r="S407" i="2"/>
  <c r="AI407" i="2"/>
  <c r="AY407" i="2"/>
  <c r="BH17" i="2"/>
  <c r="BJ17" i="2" s="1"/>
  <c r="BL19" i="2"/>
  <c r="BH22" i="2"/>
  <c r="BJ22" i="2" s="1"/>
  <c r="BH28" i="2"/>
  <c r="BJ28" i="2" s="1"/>
  <c r="BD73" i="2"/>
  <c r="BD408" i="2" s="1"/>
  <c r="CT24" i="1" l="1"/>
  <c r="CT23" i="1"/>
  <c r="CT22" i="1"/>
  <c r="CT19" i="1"/>
  <c r="BM24" i="2"/>
  <c r="BM23" i="2"/>
  <c r="BM22" i="2"/>
  <c r="BM19" i="2"/>
  <c r="CU24" i="1"/>
  <c r="CU23" i="1"/>
  <c r="CU22" i="1"/>
  <c r="CU19" i="1"/>
  <c r="B141" i="2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M31" i="2"/>
</calcChain>
</file>

<file path=xl/sharedStrings.xml><?xml version="1.0" encoding="utf-8"?>
<sst xmlns="http://schemas.openxmlformats.org/spreadsheetml/2006/main" count="858" uniqueCount="381">
  <si>
    <t xml:space="preserve">Saison </t>
  </si>
  <si>
    <t>Calendrier 2024-2025</t>
  </si>
  <si>
    <t>Aout</t>
  </si>
  <si>
    <t>Septembre</t>
  </si>
  <si>
    <t>Octobre</t>
  </si>
  <si>
    <t>Novembre</t>
  </si>
  <si>
    <t>Décembre</t>
  </si>
  <si>
    <t>Janvier</t>
  </si>
  <si>
    <t>Adm</t>
  </si>
  <si>
    <t>Ligue</t>
  </si>
  <si>
    <t>Form</t>
  </si>
  <si>
    <t>FD</t>
  </si>
  <si>
    <t>Stage</t>
  </si>
  <si>
    <t>comité</t>
  </si>
  <si>
    <t>FOAD</t>
  </si>
  <si>
    <t>CFP</t>
  </si>
  <si>
    <t>CVF</t>
  </si>
  <si>
    <t>CA</t>
  </si>
  <si>
    <t xml:space="preserve">visio </t>
  </si>
  <si>
    <t>J2</t>
  </si>
  <si>
    <t>Pro-p</t>
  </si>
  <si>
    <t>ICR1-2</t>
  </si>
  <si>
    <t>BNP</t>
  </si>
  <si>
    <t>stage</t>
  </si>
  <si>
    <t>DE</t>
  </si>
  <si>
    <t>CFV</t>
  </si>
  <si>
    <t>AG</t>
  </si>
  <si>
    <t>CPC</t>
  </si>
  <si>
    <t>ETR</t>
  </si>
  <si>
    <t>Ch dep</t>
  </si>
  <si>
    <t>Année</t>
  </si>
  <si>
    <t>IJNA</t>
  </si>
  <si>
    <t>J</t>
  </si>
  <si>
    <t>1er Janvier</t>
  </si>
  <si>
    <t>CEJ</t>
  </si>
  <si>
    <t>Pâques</t>
  </si>
  <si>
    <t>tps</t>
  </si>
  <si>
    <t>Pro-v</t>
  </si>
  <si>
    <t>Lundi de Pâques</t>
  </si>
  <si>
    <t>diri</t>
  </si>
  <si>
    <t>vet</t>
  </si>
  <si>
    <t>1er Mai</t>
  </si>
  <si>
    <t>J4</t>
  </si>
  <si>
    <t>ICR3-4</t>
  </si>
  <si>
    <t>Ascenscion</t>
  </si>
  <si>
    <t>BAC</t>
  </si>
  <si>
    <t>Pentecôte</t>
  </si>
  <si>
    <t>CE4</t>
  </si>
  <si>
    <t>Lundi de la Pentecôte</t>
  </si>
  <si>
    <t>CE2</t>
  </si>
  <si>
    <t>J1</t>
  </si>
  <si>
    <t>1er Novembre</t>
  </si>
  <si>
    <t>TRJ</t>
  </si>
  <si>
    <t>CE3</t>
  </si>
  <si>
    <t>J6</t>
  </si>
  <si>
    <t>J3</t>
  </si>
  <si>
    <t>ICR5-6</t>
  </si>
  <si>
    <t>CE1</t>
  </si>
  <si>
    <t>J5</t>
  </si>
  <si>
    <t>CFE</t>
  </si>
  <si>
    <t>Février</t>
  </si>
  <si>
    <t>Mars</t>
  </si>
  <si>
    <t>Avril</t>
  </si>
  <si>
    <t>Mai</t>
  </si>
  <si>
    <t>Juin</t>
  </si>
  <si>
    <t>Juillet</t>
  </si>
  <si>
    <t xml:space="preserve">Sem Ligue </t>
  </si>
  <si>
    <t>RP</t>
  </si>
  <si>
    <t>FS</t>
  </si>
  <si>
    <t>J11</t>
  </si>
  <si>
    <t>adu</t>
  </si>
  <si>
    <t>CRS</t>
  </si>
  <si>
    <t>J7</t>
  </si>
  <si>
    <t>CE5</t>
  </si>
  <si>
    <t>DAR</t>
  </si>
  <si>
    <t>CE6</t>
  </si>
  <si>
    <t xml:space="preserve">Coupe </t>
  </si>
  <si>
    <t>CRJ</t>
  </si>
  <si>
    <t>CRV</t>
  </si>
  <si>
    <t>NA</t>
  </si>
  <si>
    <t>J11'</t>
  </si>
  <si>
    <t>Prov-CPC</t>
  </si>
  <si>
    <t>J10</t>
  </si>
  <si>
    <t xml:space="preserve">J8 </t>
  </si>
  <si>
    <t>J9</t>
  </si>
  <si>
    <t>BNP ICR</t>
  </si>
  <si>
    <t>ICR9-10</t>
  </si>
  <si>
    <t>CFJ</t>
  </si>
  <si>
    <t>PQFJ</t>
  </si>
  <si>
    <t>AG FD</t>
  </si>
  <si>
    <t xml:space="preserve">Administratif </t>
  </si>
  <si>
    <t>Circuit fédéral vétérans</t>
  </si>
  <si>
    <t>Phase qualif CFJ</t>
  </si>
  <si>
    <t>Journées ICN</t>
  </si>
  <si>
    <t>championnat régional jeunes</t>
  </si>
  <si>
    <t>Compétitions</t>
  </si>
  <si>
    <t xml:space="preserve">BAC </t>
  </si>
  <si>
    <t>Brassage accession CEJ</t>
  </si>
  <si>
    <t>Form à distance DEJEPS</t>
  </si>
  <si>
    <t>ICR</t>
  </si>
  <si>
    <t xml:space="preserve">Interclubs régionaux </t>
  </si>
  <si>
    <t xml:space="preserve">championnat régional séniors </t>
  </si>
  <si>
    <t>Formations</t>
  </si>
  <si>
    <t xml:space="preserve">ICN </t>
  </si>
  <si>
    <t>Formation DEJEPS</t>
  </si>
  <si>
    <t xml:space="preserve">TRJ </t>
  </si>
  <si>
    <t>Trophée Régional Jeunes</t>
  </si>
  <si>
    <t xml:space="preserve">championnat régional vétérans </t>
  </si>
  <si>
    <t>FFBaD</t>
  </si>
  <si>
    <t>CE</t>
  </si>
  <si>
    <t>Circuit Elite Fédéral</t>
  </si>
  <si>
    <t>Pro-P</t>
  </si>
  <si>
    <t>Réunion salariés ligue présentiel</t>
  </si>
  <si>
    <t>Sem Ligue</t>
  </si>
  <si>
    <t xml:space="preserve">Séminaire ligue </t>
  </si>
  <si>
    <t>championnat de France vétérans</t>
  </si>
  <si>
    <t>stages regionaux</t>
  </si>
  <si>
    <t>Circuit Elite Jeunes</t>
  </si>
  <si>
    <t>Pro-V</t>
  </si>
  <si>
    <t>Réunion salariés ligue visio</t>
  </si>
  <si>
    <t>Réunion Equipe Technique Régionale</t>
  </si>
  <si>
    <t>championnat de France Parabad</t>
  </si>
  <si>
    <t>Dates comités</t>
  </si>
  <si>
    <t>Brassage National Poussins</t>
  </si>
  <si>
    <t>Tps diri</t>
  </si>
  <si>
    <t xml:space="preserve">Temps formation dirigeants </t>
  </si>
  <si>
    <t>Conseil des Présidents de Comités</t>
  </si>
  <si>
    <t>Championnat de France Elite</t>
  </si>
  <si>
    <t>Pour compléter le nombre d'heures =&gt; noter le nombre avec : entre les heures et les minutes. 
Exemple : pour notre 10h15 =&gt; 10:15</t>
  </si>
  <si>
    <t>Détails</t>
  </si>
  <si>
    <t>Total Jour</t>
  </si>
  <si>
    <t>Total Mois</t>
  </si>
  <si>
    <t>février</t>
  </si>
  <si>
    <t>N°semaine</t>
  </si>
  <si>
    <t xml:space="preserve">Heures par semaine </t>
  </si>
  <si>
    <t>Heures à faire</t>
  </si>
  <si>
    <t>mars</t>
  </si>
  <si>
    <t xml:space="preserve">Semaine 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</si>
  <si>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</si>
  <si>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</si>
  <si>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</si>
  <si>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</si>
  <si>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</si>
  <si>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</si>
  <si>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</si>
  <si>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</si>
  <si>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</si>
  <si>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</si>
  <si>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Dim. 1</t>
  </si>
  <si>
    <t>mar. 1</t>
  </si>
  <si>
    <t>ven. 1</t>
  </si>
  <si>
    <t>lun. 2</t>
  </si>
  <si>
    <t>mer. 2</t>
  </si>
  <si>
    <t>sam. 2</t>
  </si>
  <si>
    <t>TEJ 2</t>
  </si>
  <si>
    <t>mar. 3</t>
  </si>
  <si>
    <t>jeu. 3</t>
  </si>
  <si>
    <t>dim. 3</t>
  </si>
  <si>
    <t>Coupe Féminine (Brax)</t>
  </si>
  <si>
    <t>mer. 4</t>
  </si>
  <si>
    <t>ven. 4</t>
  </si>
  <si>
    <t>lun. 4</t>
  </si>
  <si>
    <t>jeu. 5</t>
  </si>
  <si>
    <t>sam. 5</t>
  </si>
  <si>
    <t>mar. 5</t>
  </si>
  <si>
    <t>ven. 6</t>
  </si>
  <si>
    <t>dim. 6</t>
  </si>
  <si>
    <t>TDJ 1 (Miramont)</t>
  </si>
  <si>
    <t>mer. 6</t>
  </si>
  <si>
    <t>sam. 7</t>
  </si>
  <si>
    <t>lun. 7</t>
  </si>
  <si>
    <t>jeu. 7</t>
  </si>
  <si>
    <t>dim. 8</t>
  </si>
  <si>
    <t>mar. 8</t>
  </si>
  <si>
    <t>ven. 8</t>
  </si>
  <si>
    <t>lun. 9</t>
  </si>
  <si>
    <t>mer. 9</t>
  </si>
  <si>
    <t>sam. 9</t>
  </si>
  <si>
    <t xml:space="preserve">TDJ2 </t>
  </si>
  <si>
    <t>mar. 10</t>
  </si>
  <si>
    <t>jeu. 10</t>
  </si>
  <si>
    <t>dim. 10</t>
  </si>
  <si>
    <t>mer. 11</t>
  </si>
  <si>
    <t>ven. 11</t>
  </si>
  <si>
    <t>lun. 11</t>
  </si>
  <si>
    <t>jeu. 12</t>
  </si>
  <si>
    <t>sam. 12</t>
  </si>
  <si>
    <t>TDJ 1 (Egletons)</t>
  </si>
  <si>
    <t xml:space="preserve">TDJ1 </t>
  </si>
  <si>
    <t>mar. 12</t>
  </si>
  <si>
    <t>ven. 13</t>
  </si>
  <si>
    <t>dim. 13</t>
  </si>
  <si>
    <t>Promobad 1 (Egletons)</t>
  </si>
  <si>
    <t>TDJ 1</t>
  </si>
  <si>
    <t>mer. 13</t>
  </si>
  <si>
    <t>sam. 17</t>
  </si>
  <si>
    <t>lun. 14</t>
  </si>
  <si>
    <t>jeu. 14</t>
  </si>
  <si>
    <t>dim. 18</t>
  </si>
  <si>
    <t>mar. 15</t>
  </si>
  <si>
    <t>ven. 15</t>
  </si>
  <si>
    <t>lun. 16</t>
  </si>
  <si>
    <t>mer. 16</t>
  </si>
  <si>
    <t>sam. 16</t>
  </si>
  <si>
    <t>CJ87 1</t>
  </si>
  <si>
    <t>mar. 17</t>
  </si>
  <si>
    <t>jeu. 17</t>
  </si>
  <si>
    <t>dim. 17</t>
  </si>
  <si>
    <t>TDJ 2</t>
  </si>
  <si>
    <t>TDJ 2 (Brax)</t>
  </si>
  <si>
    <t>mer. 18</t>
  </si>
  <si>
    <t>ven. 18</t>
  </si>
  <si>
    <t>lun. 18</t>
  </si>
  <si>
    <t>jeu. 19</t>
  </si>
  <si>
    <t>sam. 19</t>
  </si>
  <si>
    <t>mar. 19</t>
  </si>
  <si>
    <t>ven. 20</t>
  </si>
  <si>
    <t>dim. 20</t>
  </si>
  <si>
    <t>Stage Jeunes (St Livrade)</t>
  </si>
  <si>
    <t>mer. 20</t>
  </si>
  <si>
    <t>sam. 21</t>
  </si>
  <si>
    <t>TEJ 1</t>
  </si>
  <si>
    <t>lun. 21</t>
  </si>
  <si>
    <t>jeu. 21</t>
  </si>
  <si>
    <t>dim. 22</t>
  </si>
  <si>
    <t>mar. 22</t>
  </si>
  <si>
    <t>ven. 22</t>
  </si>
  <si>
    <t>lun. 23</t>
  </si>
  <si>
    <t>mer. 23</t>
  </si>
  <si>
    <t>sam. 23</t>
  </si>
  <si>
    <t>mar. 24</t>
  </si>
  <si>
    <t>jeu. 24</t>
  </si>
  <si>
    <t>dim. 24</t>
  </si>
  <si>
    <t>mer. 25</t>
  </si>
  <si>
    <t>ven. 25</t>
  </si>
  <si>
    <t>lun. 25</t>
  </si>
  <si>
    <t>jeu. 26</t>
  </si>
  <si>
    <t>sam. 26</t>
  </si>
  <si>
    <t>mar. 26</t>
  </si>
  <si>
    <t>ven. 27</t>
  </si>
  <si>
    <t>dim. 27</t>
  </si>
  <si>
    <t>mer. 27</t>
  </si>
  <si>
    <t>sam. 28</t>
  </si>
  <si>
    <t>lun. 28</t>
  </si>
  <si>
    <t>jeu. 28</t>
  </si>
  <si>
    <t>dim. 29</t>
  </si>
  <si>
    <t>mar. 29</t>
  </si>
  <si>
    <t>ven. 29</t>
  </si>
  <si>
    <t>lun. 30</t>
  </si>
  <si>
    <t>mer. 30</t>
  </si>
  <si>
    <t>sam. 30</t>
  </si>
  <si>
    <t>TDJ 2 (Tulle)</t>
  </si>
  <si>
    <t>DAD (Agen)</t>
  </si>
  <si>
    <t>jeu. 31</t>
  </si>
  <si>
    <t xml:space="preserve">mer. 1 </t>
  </si>
  <si>
    <t>sam. 1</t>
  </si>
  <si>
    <t>TDJ 3 (Larche)</t>
  </si>
  <si>
    <t>Ch. jeunes et vet</t>
  </si>
  <si>
    <t>TDJ3 (simple)</t>
  </si>
  <si>
    <t>jeu. 2</t>
  </si>
  <si>
    <t>dim. 2</t>
  </si>
  <si>
    <t>Promobad 3 (Seilhac)</t>
  </si>
  <si>
    <t>TDJ3  (double/mixte)</t>
  </si>
  <si>
    <t>Stage Jeunes (Brax)</t>
  </si>
  <si>
    <t>ven. 3</t>
  </si>
  <si>
    <t>lun. 3</t>
  </si>
  <si>
    <t>sam. 4</t>
  </si>
  <si>
    <t>TEJ 3</t>
  </si>
  <si>
    <t>mar. 4</t>
  </si>
  <si>
    <t>dim. 5</t>
  </si>
  <si>
    <t>mer. 5</t>
  </si>
  <si>
    <t>lun. 6</t>
  </si>
  <si>
    <t>jeu. 6</t>
  </si>
  <si>
    <t>mar. 7</t>
  </si>
  <si>
    <t>ven. 7</t>
  </si>
  <si>
    <t>Ch. dép double vétérans</t>
  </si>
  <si>
    <t>mer. 8</t>
  </si>
  <si>
    <t>sam. 8</t>
  </si>
  <si>
    <t>TEJ DOUBLE</t>
  </si>
  <si>
    <t>jeu. 9</t>
  </si>
  <si>
    <t>dim. 9</t>
  </si>
  <si>
    <t>TDJ 3</t>
  </si>
  <si>
    <t>Ch. vet double et mixte</t>
  </si>
  <si>
    <t>Coupe Féminine (Nérac)</t>
  </si>
  <si>
    <t>ven. 10</t>
  </si>
  <si>
    <t>lun. 10</t>
  </si>
  <si>
    <t>sam. 11</t>
  </si>
  <si>
    <t>CD Jeunes</t>
  </si>
  <si>
    <t>Ch. J et V (Brive)</t>
  </si>
  <si>
    <t>Ch jeunes</t>
  </si>
  <si>
    <t>Ch J et V</t>
  </si>
  <si>
    <t>mar. 11</t>
  </si>
  <si>
    <t>dim. 12</t>
  </si>
  <si>
    <t>Ch. dep simple vet</t>
  </si>
  <si>
    <t>Ch jeunes + simplt vet</t>
  </si>
  <si>
    <t>mer. 12</t>
  </si>
  <si>
    <t>lun. 13</t>
  </si>
  <si>
    <t>jeu. 13</t>
  </si>
  <si>
    <t>mar. 14</t>
  </si>
  <si>
    <t>ven. 14</t>
  </si>
  <si>
    <t>mer. 15</t>
  </si>
  <si>
    <t>sam. 15</t>
  </si>
  <si>
    <t>Championnat Régional Jeunes</t>
  </si>
  <si>
    <t>TDJ4 (simple)</t>
  </si>
  <si>
    <t>jeu. 16</t>
  </si>
  <si>
    <t>dim. 16</t>
  </si>
  <si>
    <t xml:space="preserve">TDJ 4 </t>
  </si>
  <si>
    <t>ven. 17</t>
  </si>
  <si>
    <t>lun. 17</t>
  </si>
  <si>
    <t>sam. 18</t>
  </si>
  <si>
    <t>mar. 18</t>
  </si>
  <si>
    <t>dim. 19</t>
  </si>
  <si>
    <t>TDJ 3 (Villeneuve)</t>
  </si>
  <si>
    <t>mer. 19</t>
  </si>
  <si>
    <t>lun. 20</t>
  </si>
  <si>
    <t>jeu. 20</t>
  </si>
  <si>
    <t>mar. 21</t>
  </si>
  <si>
    <t>ven. 21</t>
  </si>
  <si>
    <t>mer. 22</t>
  </si>
  <si>
    <t>sam. 22</t>
  </si>
  <si>
    <t>jeu. 23</t>
  </si>
  <si>
    <t>dim. 23</t>
  </si>
  <si>
    <t>ven. 24</t>
  </si>
  <si>
    <t>lun. 24</t>
  </si>
  <si>
    <t>sam. 25</t>
  </si>
  <si>
    <t>mar. 25</t>
  </si>
  <si>
    <t>dim. 26</t>
  </si>
  <si>
    <t>mer. 26</t>
  </si>
  <si>
    <t>lun. 27</t>
  </si>
  <si>
    <t>jeu. 27</t>
  </si>
  <si>
    <t>mar. 28</t>
  </si>
  <si>
    <t>ven. 28</t>
  </si>
  <si>
    <t>mer. 29</t>
  </si>
  <si>
    <t>sam. 29</t>
  </si>
  <si>
    <t>jeu. 30</t>
  </si>
  <si>
    <t>dim. 30</t>
  </si>
  <si>
    <t>Ch. dép mixte vétérans</t>
  </si>
  <si>
    <t>IC Jeunes Elites</t>
  </si>
  <si>
    <t>TDJ Double (Laroque)</t>
  </si>
  <si>
    <t>ven. 31</t>
  </si>
  <si>
    <t>lun. 31</t>
  </si>
  <si>
    <t>jeu. 1</t>
  </si>
  <si>
    <t>dim. 1</t>
  </si>
  <si>
    <t>Regroupement poussin</t>
  </si>
  <si>
    <t>ven. 2</t>
  </si>
  <si>
    <t>sam. 3</t>
  </si>
  <si>
    <t>CEJ 4</t>
  </si>
  <si>
    <t>dim. 4</t>
  </si>
  <si>
    <t>Stage Jeunes (Agen)</t>
  </si>
  <si>
    <t>lun. 5</t>
  </si>
  <si>
    <t>mar. 6</t>
  </si>
  <si>
    <t>mer. 7</t>
  </si>
  <si>
    <t>jeu. 8</t>
  </si>
  <si>
    <t>ven. 9</t>
  </si>
  <si>
    <t>sam. 10</t>
  </si>
  <si>
    <t>TDJ 5 (Brive) + Promobad 5</t>
  </si>
  <si>
    <t>dim. 11</t>
  </si>
  <si>
    <t>TDJ 5 (Agen)</t>
  </si>
  <si>
    <t>lun. 12</t>
  </si>
  <si>
    <t>mar. 13</t>
  </si>
  <si>
    <t>mer. 14</t>
  </si>
  <si>
    <t>sam. 14</t>
  </si>
  <si>
    <t>jeu. 15</t>
  </si>
  <si>
    <t>dim. 15</t>
  </si>
  <si>
    <t>ven. 16</t>
  </si>
  <si>
    <t>lun. 19</t>
  </si>
  <si>
    <t>mar. 20</t>
  </si>
  <si>
    <t>mer. 21</t>
  </si>
  <si>
    <t>jeu. 22</t>
  </si>
  <si>
    <t>ven. 23</t>
  </si>
  <si>
    <t>sam. 24</t>
  </si>
  <si>
    <t>Coupe Jeunes</t>
  </si>
  <si>
    <t>dim. 25</t>
  </si>
  <si>
    <t>TDJ 6</t>
  </si>
  <si>
    <t>(Agen)</t>
  </si>
  <si>
    <t>lun. 26</t>
  </si>
  <si>
    <t>mar. 27</t>
  </si>
  <si>
    <t>mer. 28</t>
  </si>
  <si>
    <t>jeu. 29</t>
  </si>
  <si>
    <t>ven. 30</t>
  </si>
  <si>
    <t>sam.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</si>
</sst>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dd&quot; &quot;d&quot;  &quot;"/>
    <numFmt numFmtId="165" formatCode="d/m/yyyy"/>
    <numFmt numFmtId="166" formatCode="dd\-mmmm"/>
    <numFmt numFmtId="167" formatCode="d\-mmm"/>
    <numFmt numFmtId="168" formatCode="d\-mmmm"/>
    <numFmt numFmtId="169" formatCode="[hh]:mm:ss"/>
    <numFmt numFmtId="170" formatCode="dddd&quot; &quot;d&quot;  &quot;"/>
  </numFmts>
  <fonts count="19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24"/>
      <color theme="1"/>
      <name val="Arial"/>
      <family val="2"/>
    </font>
    <font>
      <sz val="18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000000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  <font>
      <sz val="11"/>
      <color theme="1"/>
      <name val="Aptos Narrow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3CEFA"/>
        <bgColor rgb="FFB3CEFA"/>
      </patternFill>
    </fill>
    <fill>
      <patternFill patternType="solid">
        <fgColor rgb="FF7AD592"/>
        <bgColor rgb="FF7AD592"/>
      </patternFill>
    </fill>
    <fill>
      <patternFill patternType="solid">
        <fgColor rgb="FFFEF1CC"/>
        <bgColor rgb="FFFEF1CC"/>
      </patternFill>
    </fill>
    <fill>
      <patternFill patternType="solid">
        <fgColor rgb="FFD9F1F3"/>
        <bgColor rgb="FFD9F1F3"/>
      </patternFill>
    </fill>
    <fill>
      <patternFill patternType="solid">
        <fgColor rgb="FFFCD668"/>
        <bgColor rgb="FFFCD668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theme="8"/>
        <bgColor theme="8"/>
      </patternFill>
    </fill>
    <fill>
      <patternFill patternType="solid">
        <fgColor rgb="FFFF0000"/>
        <bgColor rgb="FFFF0000"/>
      </patternFill>
    </fill>
    <fill>
      <patternFill patternType="solid">
        <fgColor rgb="FF33CCCC"/>
        <bgColor rgb="FF33CCCC"/>
      </patternFill>
    </fill>
    <fill>
      <patternFill patternType="solid">
        <fgColor theme="1"/>
        <bgColor theme="1"/>
      </patternFill>
    </fill>
    <fill>
      <patternFill patternType="solid">
        <fgColor theme="6"/>
        <bgColor theme="6"/>
      </patternFill>
    </fill>
    <fill>
      <patternFill patternType="solid">
        <fgColor rgb="FFCCCCFF"/>
        <bgColor rgb="FFCCCCFF"/>
      </patternFill>
    </fill>
    <fill>
      <patternFill patternType="solid">
        <fgColor rgb="FF8ED873"/>
        <bgColor rgb="FF8ED873"/>
      </patternFill>
    </fill>
    <fill>
      <patternFill patternType="solid">
        <fgColor rgb="FF83CAEB"/>
        <bgColor rgb="FF83CAEB"/>
      </patternFill>
    </fill>
    <fill>
      <patternFill patternType="solid">
        <fgColor rgb="FF9FC5E8"/>
        <bgColor rgb="FF9FC5E8"/>
      </patternFill>
    </fill>
    <fill>
      <patternFill patternType="solid">
        <fgColor rgb="FFFFE599"/>
        <bgColor rgb="FFFFE599"/>
      </patternFill>
    </fill>
    <fill>
      <patternFill patternType="solid">
        <fgColor rgb="FFEA9999"/>
        <bgColor rgb="FFEA9999"/>
      </patternFill>
    </fill>
    <fill>
      <patternFill patternType="solid">
        <fgColor rgb="FFC27BA0"/>
        <bgColor rgb="FFC27BA0"/>
      </patternFill>
    </fill>
    <fill>
      <patternFill patternType="solid">
        <fgColor rgb="FFAEAEAE"/>
        <bgColor rgb="FFAEAEAE"/>
      </patternFill>
    </fill>
    <fill>
      <patternFill patternType="solid">
        <fgColor rgb="FF6FA8DC"/>
        <bgColor rgb="FF6FA8DC"/>
      </patternFill>
    </fill>
    <fill>
      <patternFill patternType="solid">
        <fgColor rgb="FF000000"/>
        <bgColor rgb="FF000000"/>
      </patternFill>
    </fill>
    <fill>
      <patternFill patternType="solid">
        <fgColor rgb="FF93C47D"/>
        <bgColor rgb="FF93C47D"/>
      </patternFill>
    </fill>
    <fill>
      <patternFill patternType="solid">
        <fgColor rgb="FFDBE9F7"/>
        <bgColor rgb="FFDBE9F7"/>
      </patternFill>
    </fill>
    <fill>
      <patternFill patternType="solid">
        <fgColor rgb="FFA4C2F4"/>
        <bgColor rgb="FFA4C2F4"/>
      </patternFill>
    </fill>
  </fills>
  <borders count="7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1" fillId="0" borderId="4" xfId="0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164" fontId="1" fillId="5" borderId="12" xfId="0" applyNumberFormat="1" applyFont="1" applyFill="1" applyBorder="1" applyAlignment="1">
      <alignment horizontal="center" vertical="center"/>
    </xf>
    <xf numFmtId="46" fontId="8" fillId="6" borderId="12" xfId="0" applyNumberFormat="1" applyFont="1" applyFill="1" applyBorder="1" applyAlignment="1">
      <alignment horizontal="center" vertical="center"/>
    </xf>
    <xf numFmtId="46" fontId="8" fillId="7" borderId="13" xfId="0" applyNumberFormat="1" applyFont="1" applyFill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164" fontId="1" fillId="5" borderId="17" xfId="0" applyNumberFormat="1" applyFont="1" applyFill="1" applyBorder="1" applyAlignment="1">
      <alignment horizontal="center" vertical="center"/>
    </xf>
    <xf numFmtId="46" fontId="8" fillId="6" borderId="17" xfId="0" applyNumberFormat="1" applyFont="1" applyFill="1" applyBorder="1" applyAlignment="1">
      <alignment horizontal="center" vertical="center"/>
    </xf>
    <xf numFmtId="46" fontId="8" fillId="7" borderId="18" xfId="0" applyNumberFormat="1" applyFont="1" applyFill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8" fillId="9" borderId="20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1" fillId="12" borderId="20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165" fontId="9" fillId="0" borderId="17" xfId="0" applyNumberFormat="1" applyFont="1" applyBorder="1" applyAlignment="1">
      <alignment horizontal="center"/>
    </xf>
    <xf numFmtId="165" fontId="9" fillId="0" borderId="21" xfId="0" applyNumberFormat="1" applyFont="1" applyBorder="1" applyAlignment="1">
      <alignment horizontal="center"/>
    </xf>
    <xf numFmtId="164" fontId="10" fillId="5" borderId="17" xfId="0" applyNumberFormat="1" applyFont="1" applyFill="1" applyBorder="1" applyAlignment="1">
      <alignment horizontal="center" vertical="center"/>
    </xf>
    <xf numFmtId="165" fontId="9" fillId="0" borderId="0" xfId="0" applyNumberFormat="1" applyFont="1" applyAlignment="1">
      <alignment horizontal="center"/>
    </xf>
    <xf numFmtId="166" fontId="9" fillId="0" borderId="17" xfId="0" applyNumberFormat="1" applyFont="1" applyBorder="1" applyAlignment="1">
      <alignment horizontal="center"/>
    </xf>
    <xf numFmtId="167" fontId="9" fillId="0" borderId="17" xfId="0" applyNumberFormat="1" applyFont="1" applyBorder="1" applyAlignment="1">
      <alignment horizontal="center"/>
    </xf>
    <xf numFmtId="168" fontId="9" fillId="0" borderId="17" xfId="0" applyNumberFormat="1" applyFont="1" applyBorder="1" applyAlignment="1">
      <alignment horizontal="center"/>
    </xf>
    <xf numFmtId="0" fontId="10" fillId="5" borderId="17" xfId="0" applyFont="1" applyFill="1" applyBorder="1" applyAlignment="1">
      <alignment horizontal="center" vertical="center"/>
    </xf>
    <xf numFmtId="169" fontId="1" fillId="0" borderId="0" xfId="0" applyNumberFormat="1" applyFont="1"/>
    <xf numFmtId="164" fontId="1" fillId="0" borderId="28" xfId="0" applyNumberFormat="1" applyFont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164" fontId="1" fillId="5" borderId="29" xfId="0" applyNumberFormat="1" applyFont="1" applyFill="1" applyBorder="1"/>
    <xf numFmtId="46" fontId="8" fillId="6" borderId="29" xfId="0" applyNumberFormat="1" applyFont="1" applyFill="1" applyBorder="1" applyAlignment="1">
      <alignment horizontal="center" vertical="center"/>
    </xf>
    <xf numFmtId="46" fontId="8" fillId="7" borderId="30" xfId="0" applyNumberFormat="1" applyFont="1" applyFill="1" applyBorder="1" applyAlignment="1">
      <alignment horizontal="center" vertical="center"/>
    </xf>
    <xf numFmtId="164" fontId="1" fillId="13" borderId="31" xfId="0" applyNumberFormat="1" applyFont="1" applyFill="1" applyBorder="1" applyAlignment="1">
      <alignment horizontal="center" vertical="center"/>
    </xf>
    <xf numFmtId="0" fontId="1" fillId="13" borderId="31" xfId="0" applyFont="1" applyFill="1" applyBorder="1" applyAlignment="1">
      <alignment horizontal="center" vertical="center"/>
    </xf>
    <xf numFmtId="164" fontId="1" fillId="13" borderId="29" xfId="0" applyNumberFormat="1" applyFont="1" applyFill="1" applyBorder="1"/>
    <xf numFmtId="46" fontId="8" fillId="13" borderId="29" xfId="0" applyNumberFormat="1" applyFont="1" applyFill="1" applyBorder="1" applyAlignment="1">
      <alignment horizontal="center" vertical="center"/>
    </xf>
    <xf numFmtId="46" fontId="8" fillId="13" borderId="30" xfId="0" applyNumberFormat="1" applyFont="1" applyFill="1" applyBorder="1" applyAlignment="1">
      <alignment horizontal="center" vertical="center"/>
    </xf>
    <xf numFmtId="0" fontId="1" fillId="8" borderId="31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16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9" fontId="6" fillId="0" borderId="0" xfId="0" applyNumberFormat="1" applyFont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164" fontId="8" fillId="5" borderId="17" xfId="0" applyNumberFormat="1" applyFont="1" applyFill="1" applyBorder="1" applyAlignment="1">
      <alignment horizontal="center" vertical="center"/>
    </xf>
    <xf numFmtId="164" fontId="1" fillId="13" borderId="16" xfId="0" applyNumberFormat="1" applyFont="1" applyFill="1" applyBorder="1" applyAlignment="1">
      <alignment horizontal="center" vertical="center"/>
    </xf>
    <xf numFmtId="0" fontId="1" fillId="13" borderId="20" xfId="0" applyFont="1" applyFill="1" applyBorder="1" applyAlignment="1">
      <alignment horizontal="center" vertical="center"/>
    </xf>
    <xf numFmtId="164" fontId="1" fillId="13" borderId="17" xfId="0" applyNumberFormat="1" applyFont="1" applyFill="1" applyBorder="1" applyAlignment="1">
      <alignment horizontal="center" vertical="center"/>
    </xf>
    <xf numFmtId="164" fontId="1" fillId="13" borderId="38" xfId="0" applyNumberFormat="1" applyFont="1" applyFill="1" applyBorder="1" applyAlignment="1">
      <alignment horizontal="center" vertical="center"/>
    </xf>
    <xf numFmtId="46" fontId="8" fillId="13" borderId="18" xfId="0" applyNumberFormat="1" applyFont="1" applyFill="1" applyBorder="1" applyAlignment="1">
      <alignment horizontal="center" vertical="center"/>
    </xf>
    <xf numFmtId="164" fontId="1" fillId="13" borderId="28" xfId="0" applyNumberFormat="1" applyFont="1" applyFill="1" applyBorder="1" applyAlignment="1">
      <alignment horizontal="center" vertical="center"/>
    </xf>
    <xf numFmtId="164" fontId="1" fillId="13" borderId="39" xfId="0" applyNumberFormat="1" applyFont="1" applyFill="1" applyBorder="1"/>
    <xf numFmtId="0" fontId="3" fillId="0" borderId="4" xfId="0" applyFont="1" applyBorder="1"/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0" fontId="3" fillId="0" borderId="22" xfId="0" applyFont="1" applyBorder="1"/>
    <xf numFmtId="0" fontId="3" fillId="0" borderId="41" xfId="0" applyFont="1" applyBorder="1"/>
    <xf numFmtId="0" fontId="3" fillId="0" borderId="23" xfId="0" applyFont="1" applyBorder="1"/>
    <xf numFmtId="0" fontId="3" fillId="0" borderId="21" xfId="0" applyFont="1" applyBorder="1"/>
    <xf numFmtId="0" fontId="3" fillId="0" borderId="42" xfId="0" applyFont="1" applyBorder="1"/>
    <xf numFmtId="0" fontId="3" fillId="0" borderId="19" xfId="0" applyFont="1" applyBorder="1"/>
    <xf numFmtId="0" fontId="3" fillId="3" borderId="4" xfId="0" applyFont="1" applyFill="1" applyBorder="1"/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4" borderId="4" xfId="0" applyFont="1" applyFill="1" applyBorder="1"/>
    <xf numFmtId="0" fontId="3" fillId="0" borderId="37" xfId="0" applyFont="1" applyBorder="1" applyAlignment="1">
      <alignment horizontal="center" vertical="center"/>
    </xf>
    <xf numFmtId="164" fontId="1" fillId="5" borderId="4" xfId="0" applyNumberFormat="1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36" xfId="0" applyFont="1" applyBorder="1"/>
    <xf numFmtId="0" fontId="3" fillId="0" borderId="17" xfId="0" applyFont="1" applyBorder="1"/>
    <xf numFmtId="46" fontId="8" fillId="6" borderId="4" xfId="0" applyNumberFormat="1" applyFont="1" applyFill="1" applyBorder="1" applyAlignment="1">
      <alignment horizontal="center" vertical="center"/>
    </xf>
    <xf numFmtId="0" fontId="3" fillId="14" borderId="4" xfId="0" applyFont="1" applyFill="1" applyBorder="1"/>
    <xf numFmtId="0" fontId="3" fillId="0" borderId="26" xfId="0" applyFont="1" applyBorder="1"/>
    <xf numFmtId="0" fontId="3" fillId="0" borderId="43" xfId="0" applyFont="1" applyBorder="1"/>
    <xf numFmtId="0" fontId="3" fillId="0" borderId="27" xfId="0" applyFont="1" applyBorder="1"/>
    <xf numFmtId="0" fontId="1" fillId="0" borderId="44" xfId="0" applyFont="1" applyBorder="1" applyAlignment="1">
      <alignment horizontal="center" vertical="center"/>
    </xf>
    <xf numFmtId="165" fontId="1" fillId="0" borderId="0" xfId="0" applyNumberFormat="1" applyFont="1"/>
    <xf numFmtId="0" fontId="1" fillId="15" borderId="46" xfId="0" applyFont="1" applyFill="1" applyBorder="1" applyAlignment="1">
      <alignment horizontal="center" vertical="center" textRotation="90" wrapText="1"/>
    </xf>
    <xf numFmtId="0" fontId="1" fillId="15" borderId="47" xfId="0" applyFont="1" applyFill="1" applyBorder="1" applyAlignment="1">
      <alignment horizontal="center" vertical="center" textRotation="90" wrapText="1"/>
    </xf>
    <xf numFmtId="0" fontId="1" fillId="0" borderId="46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0" fontId="1" fillId="0" borderId="11" xfId="0" applyNumberFormat="1" applyFont="1" applyBorder="1" applyAlignment="1">
      <alignment horizontal="center"/>
    </xf>
    <xf numFmtId="20" fontId="1" fillId="0" borderId="12" xfId="0" applyNumberFormat="1" applyFont="1" applyBorder="1"/>
    <xf numFmtId="0" fontId="1" fillId="0" borderId="12" xfId="0" applyFont="1" applyBorder="1"/>
    <xf numFmtId="0" fontId="1" fillId="0" borderId="13" xfId="0" applyFont="1" applyBorder="1"/>
    <xf numFmtId="169" fontId="1" fillId="0" borderId="5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9" fontId="1" fillId="0" borderId="13" xfId="0" applyNumberFormat="1" applyFont="1" applyBorder="1" applyAlignment="1">
      <alignment horizontal="center" vertical="center"/>
    </xf>
    <xf numFmtId="20" fontId="1" fillId="0" borderId="51" xfId="0" applyNumberFormat="1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170" fontId="1" fillId="0" borderId="16" xfId="0" applyNumberFormat="1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169" fontId="1" fillId="0" borderId="53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169" fontId="1" fillId="0" borderId="54" xfId="0" applyNumberFormat="1" applyFont="1" applyBorder="1" applyAlignment="1">
      <alignment horizontal="center" vertical="center"/>
    </xf>
    <xf numFmtId="20" fontId="1" fillId="0" borderId="55" xfId="0" applyNumberFormat="1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66" fontId="9" fillId="0" borderId="19" xfId="0" applyNumberFormat="1" applyFont="1" applyBorder="1" applyAlignment="1">
      <alignment horizontal="center"/>
    </xf>
    <xf numFmtId="167" fontId="9" fillId="0" borderId="19" xfId="0" applyNumberFormat="1" applyFont="1" applyBorder="1" applyAlignment="1">
      <alignment horizontal="center"/>
    </xf>
    <xf numFmtId="168" fontId="9" fillId="0" borderId="19" xfId="0" applyNumberFormat="1" applyFont="1" applyBorder="1" applyAlignment="1">
      <alignment horizontal="center"/>
    </xf>
    <xf numFmtId="170" fontId="1" fillId="0" borderId="28" xfId="0" applyNumberFormat="1" applyFont="1" applyBorder="1" applyAlignment="1">
      <alignment horizontal="center"/>
    </xf>
    <xf numFmtId="0" fontId="1" fillId="0" borderId="29" xfId="0" applyFont="1" applyBorder="1"/>
    <xf numFmtId="0" fontId="1" fillId="0" borderId="30" xfId="0" applyFont="1" applyBorder="1"/>
    <xf numFmtId="169" fontId="1" fillId="0" borderId="57" xfId="0" applyNumberFormat="1" applyFont="1" applyBorder="1" applyAlignment="1">
      <alignment horizontal="center"/>
    </xf>
    <xf numFmtId="0" fontId="1" fillId="0" borderId="58" xfId="0" applyFont="1" applyBorder="1"/>
    <xf numFmtId="0" fontId="1" fillId="0" borderId="50" xfId="0" applyFont="1" applyBorder="1"/>
    <xf numFmtId="169" fontId="1" fillId="0" borderId="52" xfId="0" applyNumberFormat="1" applyFont="1" applyBorder="1" applyAlignment="1">
      <alignment horizontal="center"/>
    </xf>
    <xf numFmtId="0" fontId="1" fillId="0" borderId="21" xfId="0" applyFont="1" applyBorder="1"/>
    <xf numFmtId="0" fontId="1" fillId="0" borderId="53" xfId="0" applyFont="1" applyBorder="1"/>
    <xf numFmtId="169" fontId="1" fillId="0" borderId="56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69" fontId="1" fillId="0" borderId="59" xfId="0" applyNumberFormat="1" applyFont="1" applyBorder="1" applyAlignment="1">
      <alignment horizontal="center" vertical="center"/>
    </xf>
    <xf numFmtId="20" fontId="1" fillId="0" borderId="60" xfId="0" applyNumberFormat="1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40" xfId="0" applyFont="1" applyBorder="1"/>
    <xf numFmtId="0" fontId="1" fillId="0" borderId="22" xfId="0" applyFont="1" applyBorder="1"/>
    <xf numFmtId="0" fontId="1" fillId="0" borderId="62" xfId="0" applyFont="1" applyBorder="1"/>
    <xf numFmtId="0" fontId="1" fillId="0" borderId="63" xfId="0" applyFont="1" applyBorder="1"/>
    <xf numFmtId="0" fontId="1" fillId="0" borderId="64" xfId="0" applyFont="1" applyBorder="1"/>
    <xf numFmtId="0" fontId="1" fillId="0" borderId="57" xfId="0" applyFont="1" applyBorder="1"/>
    <xf numFmtId="169" fontId="1" fillId="0" borderId="61" xfId="0" applyNumberFormat="1" applyFont="1" applyBorder="1" applyAlignment="1">
      <alignment horizontal="center"/>
    </xf>
    <xf numFmtId="0" fontId="1" fillId="0" borderId="65" xfId="0" applyFont="1" applyBorder="1"/>
    <xf numFmtId="169" fontId="1" fillId="0" borderId="11" xfId="0" applyNumberFormat="1" applyFont="1" applyBorder="1" applyAlignment="1">
      <alignment horizontal="center"/>
    </xf>
    <xf numFmtId="0" fontId="1" fillId="0" borderId="42" xfId="0" applyFont="1" applyBorder="1"/>
    <xf numFmtId="169" fontId="1" fillId="0" borderId="16" xfId="0" applyNumberFormat="1" applyFont="1" applyBorder="1" applyAlignment="1">
      <alignment horizontal="center"/>
    </xf>
    <xf numFmtId="20" fontId="1" fillId="0" borderId="17" xfId="0" applyNumberFormat="1" applyFont="1" applyBorder="1"/>
    <xf numFmtId="0" fontId="1" fillId="0" borderId="68" xfId="0" applyFont="1" applyBorder="1"/>
    <xf numFmtId="169" fontId="1" fillId="0" borderId="28" xfId="0" applyNumberFormat="1" applyFont="1" applyBorder="1" applyAlignment="1">
      <alignment horizontal="center"/>
    </xf>
    <xf numFmtId="0" fontId="1" fillId="0" borderId="41" xfId="0" applyFont="1" applyBorder="1"/>
    <xf numFmtId="169" fontId="1" fillId="0" borderId="36" xfId="0" applyNumberFormat="1" applyFont="1" applyBorder="1" applyAlignment="1">
      <alignment horizontal="center"/>
    </xf>
    <xf numFmtId="169" fontId="1" fillId="0" borderId="24" xfId="0" applyNumberFormat="1" applyFont="1" applyBorder="1" applyAlignment="1">
      <alignment horizontal="center"/>
    </xf>
    <xf numFmtId="169" fontId="1" fillId="0" borderId="17" xfId="0" applyNumberFormat="1" applyFont="1" applyBorder="1"/>
    <xf numFmtId="169" fontId="1" fillId="0" borderId="4" xfId="0" applyNumberFormat="1" applyFont="1" applyBorder="1" applyAlignment="1">
      <alignment horizontal="center"/>
    </xf>
    <xf numFmtId="0" fontId="14" fillId="0" borderId="0" xfId="0" applyFont="1"/>
    <xf numFmtId="0" fontId="14" fillId="0" borderId="69" xfId="0" applyFont="1" applyBorder="1"/>
    <xf numFmtId="0" fontId="15" fillId="0" borderId="70" xfId="0" applyFont="1" applyBorder="1" applyAlignment="1">
      <alignment horizontal="center" wrapText="1"/>
    </xf>
    <xf numFmtId="0" fontId="15" fillId="0" borderId="71" xfId="0" applyFont="1" applyBorder="1" applyAlignment="1">
      <alignment horizontal="center" wrapText="1"/>
    </xf>
    <xf numFmtId="0" fontId="16" fillId="0" borderId="70" xfId="0" applyFont="1" applyBorder="1" applyAlignment="1">
      <alignment horizontal="center" wrapText="1"/>
    </xf>
    <xf numFmtId="0" fontId="16" fillId="0" borderId="71" xfId="0" applyFont="1" applyBorder="1" applyAlignment="1">
      <alignment horizontal="center" wrapText="1"/>
    </xf>
    <xf numFmtId="0" fontId="17" fillId="9" borderId="72" xfId="0" applyFont="1" applyFill="1" applyBorder="1" applyAlignment="1">
      <alignment horizontal="center" wrapText="1"/>
    </xf>
    <xf numFmtId="0" fontId="14" fillId="2" borderId="71" xfId="0" applyFont="1" applyFill="1" applyBorder="1"/>
    <xf numFmtId="0" fontId="17" fillId="17" borderId="4" xfId="0" applyFont="1" applyFill="1" applyBorder="1" applyAlignment="1">
      <alignment horizontal="center" wrapText="1"/>
    </xf>
    <xf numFmtId="0" fontId="17" fillId="17" borderId="72" xfId="0" applyFont="1" applyFill="1" applyBorder="1" applyAlignment="1">
      <alignment horizontal="center" wrapText="1"/>
    </xf>
    <xf numFmtId="0" fontId="18" fillId="18" borderId="71" xfId="0" applyFont="1" applyFill="1" applyBorder="1" applyAlignment="1">
      <alignment wrapText="1"/>
    </xf>
    <xf numFmtId="0" fontId="17" fillId="19" borderId="71" xfId="0" applyFont="1" applyFill="1" applyBorder="1" applyAlignment="1">
      <alignment wrapText="1"/>
    </xf>
    <xf numFmtId="0" fontId="17" fillId="18" borderId="71" xfId="0" applyFont="1" applyFill="1" applyBorder="1" applyAlignment="1">
      <alignment wrapText="1"/>
    </xf>
    <xf numFmtId="0" fontId="17" fillId="20" borderId="71" xfId="0" applyFont="1" applyFill="1" applyBorder="1" applyAlignment="1">
      <alignment wrapText="1"/>
    </xf>
    <xf numFmtId="0" fontId="18" fillId="9" borderId="4" xfId="0" applyFont="1" applyFill="1" applyBorder="1" applyAlignment="1">
      <alignment horizontal="center" wrapText="1"/>
    </xf>
    <xf numFmtId="0" fontId="18" fillId="9" borderId="45" xfId="0" applyFont="1" applyFill="1" applyBorder="1" applyAlignment="1">
      <alignment horizontal="center" wrapText="1"/>
    </xf>
    <xf numFmtId="0" fontId="17" fillId="21" borderId="71" xfId="0" applyFont="1" applyFill="1" applyBorder="1" applyAlignment="1">
      <alignment wrapText="1"/>
    </xf>
    <xf numFmtId="0" fontId="17" fillId="23" borderId="71" xfId="0" applyFont="1" applyFill="1" applyBorder="1" applyAlignment="1">
      <alignment wrapText="1"/>
    </xf>
    <xf numFmtId="0" fontId="17" fillId="2" borderId="71" xfId="0" applyFont="1" applyFill="1" applyBorder="1" applyAlignment="1">
      <alignment wrapText="1"/>
    </xf>
    <xf numFmtId="0" fontId="14" fillId="24" borderId="72" xfId="0" applyFont="1" applyFill="1" applyBorder="1"/>
    <xf numFmtId="0" fontId="14" fillId="24" borderId="71" xfId="0" applyFont="1" applyFill="1" applyBorder="1"/>
    <xf numFmtId="0" fontId="17" fillId="25" borderId="71" xfId="0" applyFont="1" applyFill="1" applyBorder="1" applyAlignment="1">
      <alignment wrapText="1"/>
    </xf>
    <xf numFmtId="0" fontId="14" fillId="2" borderId="73" xfId="0" applyFont="1" applyFill="1" applyBorder="1"/>
    <xf numFmtId="0" fontId="17" fillId="9" borderId="75" xfId="0" applyFont="1" applyFill="1" applyBorder="1" applyAlignment="1">
      <alignment horizontal="center" wrapText="1"/>
    </xf>
    <xf numFmtId="0" fontId="17" fillId="2" borderId="17" xfId="0" applyFont="1" applyFill="1" applyBorder="1" applyAlignment="1">
      <alignment horizontal="center" wrapText="1"/>
    </xf>
    <xf numFmtId="0" fontId="14" fillId="2" borderId="17" xfId="0" applyFont="1" applyFill="1" applyBorder="1"/>
    <xf numFmtId="0" fontId="17" fillId="25" borderId="17" xfId="0" applyFont="1" applyFill="1" applyBorder="1" applyAlignment="1">
      <alignment horizontal="center" wrapText="1"/>
    </xf>
    <xf numFmtId="0" fontId="14" fillId="2" borderId="74" xfId="0" applyFont="1" applyFill="1" applyBorder="1"/>
    <xf numFmtId="0" fontId="18" fillId="2" borderId="71" xfId="0" applyFont="1" applyFill="1" applyBorder="1" applyAlignment="1">
      <alignment wrapText="1"/>
    </xf>
    <xf numFmtId="0" fontId="17" fillId="27" borderId="71" xfId="0" applyFont="1" applyFill="1" applyBorder="1" applyAlignment="1">
      <alignment wrapText="1"/>
    </xf>
    <xf numFmtId="0" fontId="8" fillId="11" borderId="33" xfId="0" applyFont="1" applyFill="1" applyBorder="1" applyAlignment="1">
      <alignment horizontal="center" vertical="center" wrapText="1"/>
    </xf>
    <xf numFmtId="0" fontId="2" fillId="0" borderId="35" xfId="0" applyFont="1" applyBorder="1"/>
    <xf numFmtId="0" fontId="1" fillId="11" borderId="34" xfId="0" applyFont="1" applyFill="1" applyBorder="1" applyAlignment="1">
      <alignment horizontal="center" vertical="center"/>
    </xf>
    <xf numFmtId="0" fontId="2" fillId="0" borderId="36" xfId="0" applyFont="1" applyBorder="1"/>
    <xf numFmtId="0" fontId="2" fillId="0" borderId="37" xfId="0" applyFont="1" applyBorder="1"/>
    <xf numFmtId="0" fontId="5" fillId="0" borderId="8" xfId="0" applyFont="1" applyBorder="1" applyAlignment="1">
      <alignment horizontal="center" vertical="center"/>
    </xf>
    <xf numFmtId="0" fontId="2" fillId="0" borderId="9" xfId="0" applyFont="1" applyBorder="1"/>
    <xf numFmtId="0" fontId="2" fillId="0" borderId="10" xfId="0" applyFont="1" applyBorder="1"/>
    <xf numFmtId="0" fontId="1" fillId="11" borderId="22" xfId="0" applyFont="1" applyFill="1" applyBorder="1" applyAlignment="1">
      <alignment horizontal="center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46" fontId="1" fillId="0" borderId="5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6" xfId="0" applyFont="1" applyBorder="1"/>
    <xf numFmtId="0" fontId="5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Border="1"/>
    <xf numFmtId="0" fontId="4" fillId="0" borderId="1" xfId="0" applyFont="1" applyBorder="1" applyAlignment="1">
      <alignment horizontal="center" vertical="center"/>
    </xf>
    <xf numFmtId="169" fontId="1" fillId="0" borderId="26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169" fontId="1" fillId="0" borderId="66" xfId="0" applyNumberFormat="1" applyFont="1" applyBorder="1" applyAlignment="1">
      <alignment horizontal="center" vertical="center"/>
    </xf>
    <xf numFmtId="0" fontId="2" fillId="0" borderId="67" xfId="0" applyFont="1" applyBorder="1"/>
    <xf numFmtId="0" fontId="2" fillId="0" borderId="59" xfId="0" applyFont="1" applyBorder="1"/>
    <xf numFmtId="169" fontId="1" fillId="0" borderId="3" xfId="0" applyNumberFormat="1" applyFont="1" applyBorder="1" applyAlignment="1">
      <alignment horizontal="center" vertical="center"/>
    </xf>
    <xf numFmtId="0" fontId="2" fillId="0" borderId="49" xfId="0" applyFont="1" applyBorder="1"/>
    <xf numFmtId="0" fontId="1" fillId="0" borderId="44" xfId="0" applyFont="1" applyBorder="1" applyAlignment="1">
      <alignment horizontal="center" vertical="center"/>
    </xf>
    <xf numFmtId="0" fontId="2" fillId="0" borderId="45" xfId="0" applyFont="1" applyBorder="1"/>
    <xf numFmtId="0" fontId="1" fillId="9" borderId="1" xfId="0" applyFont="1" applyFill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0" fillId="0" borderId="0" xfId="0"/>
    <xf numFmtId="0" fontId="1" fillId="0" borderId="8" xfId="0" applyFont="1" applyBorder="1" applyAlignment="1">
      <alignment horizontal="center" vertical="center"/>
    </xf>
    <xf numFmtId="169" fontId="1" fillId="0" borderId="8" xfId="0" applyNumberFormat="1" applyFont="1" applyBorder="1" applyAlignment="1">
      <alignment horizontal="center" vertical="center"/>
    </xf>
    <xf numFmtId="0" fontId="17" fillId="22" borderId="1" xfId="0" applyFont="1" applyFill="1" applyBorder="1" applyAlignment="1">
      <alignment horizontal="center" wrapText="1"/>
    </xf>
    <xf numFmtId="0" fontId="17" fillId="26" borderId="8" xfId="0" applyFont="1" applyFill="1" applyBorder="1" applyAlignment="1">
      <alignment horizontal="center" wrapText="1"/>
    </xf>
    <xf numFmtId="17" fontId="5" fillId="16" borderId="8" xfId="0" applyNumberFormat="1" applyFont="1" applyFill="1" applyBorder="1" applyAlignment="1">
      <alignment horizontal="center" wrapText="1"/>
    </xf>
    <xf numFmtId="0" fontId="17" fillId="25" borderId="73" xfId="0" applyFont="1" applyFill="1" applyBorder="1" applyAlignment="1">
      <alignment wrapText="1"/>
    </xf>
    <xf numFmtId="0" fontId="2" fillId="0" borderId="74" xfId="0" applyFont="1" applyBorder="1"/>
    <xf numFmtId="0" fontId="17" fillId="25" borderId="40" xfId="0" applyFont="1" applyFill="1" applyBorder="1" applyAlignment="1">
      <alignment horizontal="center" wrapText="1"/>
    </xf>
    <xf numFmtId="0" fontId="5" fillId="16" borderId="8" xfId="0" applyFont="1" applyFill="1" applyBorder="1" applyAlignment="1">
      <alignment horizontal="center" wrapText="1"/>
    </xf>
  </cellXfs>
  <cellStyles count="1">
    <cellStyle name="Normal" xfId="0" builtinId="0"/>
  </cellStyles>
  <dxfs count="32">
    <dxf>
      <fill>
        <patternFill patternType="solid">
          <fgColor rgb="FF33CCCC"/>
          <bgColor rgb="FF33CCCC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808080"/>
          <bgColor rgb="FF808080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33CCCC"/>
          <bgColor rgb="FF33CC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CCFFCC"/>
          <bgColor rgb="FFCC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X398"/>
  <sheetViews>
    <sheetView tabSelected="1" zoomScale="60" zoomScaleNormal="60" workbookViewId="0">
      <selection activeCell="AK36" sqref="AK1:AK1048576"/>
    </sheetView>
  </sheetViews>
  <sheetFormatPr baseColWidth="10" defaultColWidth="12.6640625" defaultRowHeight="15" customHeight="1" x14ac:dyDescent="0.25"/>
  <cols>
    <col min="1" max="1" width="8" customWidth="1"/>
    <col min="2" max="2" width="6.44140625" customWidth="1"/>
    <col min="3" max="7" width="6.6640625" customWidth="1"/>
    <col min="8" max="8" width="8" customWidth="1"/>
    <col min="9" max="14" width="6.6640625" customWidth="1"/>
    <col min="15" max="15" width="8" customWidth="1"/>
    <col min="16" max="21" width="6.6640625" customWidth="1"/>
    <col min="22" max="22" width="9" customWidth="1"/>
    <col min="23" max="28" width="6.6640625" customWidth="1"/>
    <col min="29" max="29" width="8" customWidth="1"/>
    <col min="30" max="35" width="6.6640625" customWidth="1"/>
    <col min="36" max="36" width="8.88671875" customWidth="1"/>
    <col min="37" max="42" width="6.6640625" customWidth="1"/>
    <col min="43" max="43" width="8" customWidth="1"/>
    <col min="44" max="44" width="3.33203125" customWidth="1"/>
    <col min="45" max="46" width="4.33203125" customWidth="1"/>
    <col min="47" max="47" width="6.109375" customWidth="1"/>
    <col min="48" max="48" width="4.33203125" customWidth="1"/>
    <col min="49" max="49" width="6.21875" customWidth="1"/>
    <col min="50" max="50" width="7.33203125" customWidth="1"/>
    <col min="51" max="51" width="8" customWidth="1"/>
    <col min="52" max="52" width="3.33203125" customWidth="1"/>
    <col min="53" max="54" width="4.33203125" customWidth="1"/>
    <col min="55" max="55" width="6.109375" customWidth="1"/>
    <col min="56" max="56" width="4.33203125" customWidth="1"/>
    <col min="57" max="58" width="6.44140625" customWidth="1"/>
    <col min="59" max="59" width="8" customWidth="1"/>
    <col min="60" max="60" width="3.33203125" customWidth="1"/>
    <col min="61" max="62" width="4.33203125" customWidth="1"/>
    <col min="63" max="63" width="5.88671875" customWidth="1"/>
    <col min="64" max="65" width="6.109375" customWidth="1"/>
    <col min="66" max="66" width="6.44140625" customWidth="1"/>
    <col min="67" max="67" width="8" customWidth="1"/>
    <col min="68" max="68" width="3.33203125" customWidth="1"/>
    <col min="69" max="72" width="4.33203125" customWidth="1"/>
    <col min="73" max="73" width="5.77734375" customWidth="1"/>
    <col min="74" max="74" width="6.88671875" customWidth="1"/>
    <col min="75" max="75" width="9.21875" customWidth="1"/>
    <col min="76" max="76" width="3.33203125" customWidth="1"/>
    <col min="77" max="80" width="4.33203125" customWidth="1"/>
    <col min="81" max="81" width="6.88671875" customWidth="1"/>
    <col min="82" max="82" width="7.6640625" customWidth="1"/>
    <col min="83" max="83" width="8" customWidth="1"/>
    <col min="84" max="84" width="3.6640625" customWidth="1"/>
    <col min="85" max="88" width="4.33203125" customWidth="1"/>
    <col min="89" max="89" width="7.109375" customWidth="1"/>
    <col min="90" max="90" width="7.21875" customWidth="1"/>
    <col min="91" max="96" width="14.44140625" customWidth="1"/>
    <col min="97" max="97" width="19.33203125" hidden="1" customWidth="1"/>
    <col min="98" max="102" width="14.44140625" hidden="1" customWidth="1"/>
  </cols>
  <sheetData>
    <row r="1" spans="1:102" ht="13.5" customHeight="1" thickBot="1" x14ac:dyDescent="0.3">
      <c r="A1" s="224" t="s">
        <v>0</v>
      </c>
      <c r="B1" s="225"/>
      <c r="C1" s="225"/>
      <c r="D1" s="225"/>
      <c r="E1" s="225"/>
      <c r="F1" s="225"/>
      <c r="G1" s="226"/>
      <c r="H1" s="1">
        <v>2024</v>
      </c>
      <c r="I1" s="2"/>
      <c r="J1" s="228" t="s">
        <v>1</v>
      </c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6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</row>
    <row r="2" spans="1:102" ht="13.5" customHeight="1" thickBot="1" x14ac:dyDescent="0.3">
      <c r="A2" s="227"/>
      <c r="B2" s="222"/>
      <c r="C2" s="222"/>
      <c r="D2" s="222"/>
      <c r="E2" s="222"/>
      <c r="F2" s="222"/>
      <c r="G2" s="221"/>
      <c r="H2" s="1">
        <f>H1+1</f>
        <v>2025</v>
      </c>
      <c r="I2" s="2"/>
      <c r="J2" s="227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1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</row>
    <row r="3" spans="1:102" ht="15.75" customHeight="1" thickBot="1" x14ac:dyDescent="0.3">
      <c r="B3" s="2"/>
      <c r="C3" s="2"/>
      <c r="D3" s="2"/>
      <c r="G3" s="2"/>
      <c r="I3" s="2"/>
      <c r="J3" s="2"/>
      <c r="K3" s="2"/>
      <c r="M3" s="2"/>
      <c r="P3" s="2"/>
      <c r="Q3" s="2"/>
      <c r="R3" s="2"/>
      <c r="T3" s="2"/>
      <c r="W3" s="2"/>
      <c r="X3" s="2"/>
      <c r="Y3" s="2"/>
      <c r="AA3" s="2"/>
      <c r="AD3" s="2"/>
      <c r="AE3" s="2"/>
      <c r="AF3" s="2"/>
      <c r="AH3" s="2"/>
      <c r="AK3" s="2"/>
      <c r="AL3" s="2"/>
      <c r="AM3" s="2"/>
      <c r="AO3" s="2"/>
      <c r="AS3" s="2"/>
      <c r="AT3" s="2"/>
      <c r="AU3" s="2"/>
      <c r="AW3" s="2"/>
      <c r="BA3" s="2"/>
      <c r="BB3" s="2"/>
      <c r="BC3" s="2"/>
      <c r="BE3" s="2"/>
      <c r="BI3" s="2"/>
      <c r="BJ3" s="2"/>
      <c r="BK3" s="2"/>
      <c r="BM3" s="2"/>
      <c r="BQ3" s="2"/>
      <c r="BR3" s="2"/>
      <c r="BS3" s="2"/>
      <c r="BU3" s="2"/>
      <c r="BY3" s="2"/>
      <c r="BZ3" s="2"/>
      <c r="CA3" s="2"/>
      <c r="CC3" s="2"/>
      <c r="CG3" s="2"/>
      <c r="CH3" s="2"/>
      <c r="CI3" s="2"/>
      <c r="CK3" s="2"/>
    </row>
    <row r="4" spans="1:102" ht="27" customHeight="1" thickBot="1" x14ac:dyDescent="0.3">
      <c r="A4" s="211" t="s">
        <v>2</v>
      </c>
      <c r="B4" s="212"/>
      <c r="C4" s="212"/>
      <c r="D4" s="212"/>
      <c r="E4" s="212"/>
      <c r="F4" s="212"/>
      <c r="G4" s="213"/>
      <c r="H4" s="211" t="s">
        <v>3</v>
      </c>
      <c r="I4" s="212"/>
      <c r="J4" s="212"/>
      <c r="K4" s="212"/>
      <c r="L4" s="212"/>
      <c r="M4" s="212"/>
      <c r="N4" s="213"/>
      <c r="O4" s="211" t="s">
        <v>4</v>
      </c>
      <c r="P4" s="212"/>
      <c r="Q4" s="212"/>
      <c r="R4" s="212"/>
      <c r="S4" s="212"/>
      <c r="T4" s="212"/>
      <c r="U4" s="213"/>
      <c r="V4" s="211" t="s">
        <v>5</v>
      </c>
      <c r="W4" s="212"/>
      <c r="X4" s="212"/>
      <c r="Y4" s="212"/>
      <c r="Z4" s="212"/>
      <c r="AA4" s="212"/>
      <c r="AB4" s="212"/>
      <c r="AC4" s="211" t="s">
        <v>6</v>
      </c>
      <c r="AD4" s="212"/>
      <c r="AE4" s="212"/>
      <c r="AF4" s="212"/>
      <c r="AG4" s="212"/>
      <c r="AH4" s="212"/>
      <c r="AI4" s="213"/>
      <c r="AJ4" s="211" t="s">
        <v>7</v>
      </c>
      <c r="AK4" s="212"/>
      <c r="AL4" s="212"/>
      <c r="AM4" s="212"/>
      <c r="AN4" s="212"/>
      <c r="AO4" s="212"/>
      <c r="AP4" s="213"/>
      <c r="AS4" s="2"/>
      <c r="AT4" s="2"/>
      <c r="AU4" s="2"/>
      <c r="AW4" s="2"/>
      <c r="BA4" s="2"/>
      <c r="BB4" s="2"/>
      <c r="BC4" s="2"/>
      <c r="BE4" s="2"/>
      <c r="BI4" s="2"/>
      <c r="BJ4" s="2"/>
      <c r="BK4" s="2"/>
      <c r="BM4" s="2"/>
      <c r="BQ4" s="2"/>
      <c r="BR4" s="2"/>
      <c r="BS4" s="2"/>
      <c r="BU4" s="2"/>
      <c r="BY4" s="2"/>
      <c r="BZ4" s="2"/>
      <c r="CA4" s="2"/>
      <c r="CC4" s="2"/>
      <c r="CG4" s="2"/>
      <c r="CH4" s="2"/>
      <c r="CI4" s="2"/>
      <c r="CK4" s="2"/>
      <c r="CS4" s="4">
        <v>2020</v>
      </c>
      <c r="CT4" s="4">
        <v>2021</v>
      </c>
    </row>
    <row r="5" spans="1:102" ht="21" customHeight="1" thickBot="1" x14ac:dyDescent="0.3">
      <c r="A5" s="5"/>
      <c r="B5" s="6" t="s">
        <v>8</v>
      </c>
      <c r="C5" s="6" t="s">
        <v>9</v>
      </c>
      <c r="D5" s="6" t="s">
        <v>10</v>
      </c>
      <c r="E5" s="6" t="s">
        <v>11</v>
      </c>
      <c r="F5" s="6" t="s">
        <v>12</v>
      </c>
      <c r="G5" s="6" t="s">
        <v>13</v>
      </c>
      <c r="H5" s="5"/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5"/>
      <c r="P5" s="6" t="s">
        <v>8</v>
      </c>
      <c r="Q5" s="6" t="s">
        <v>9</v>
      </c>
      <c r="R5" s="6" t="s">
        <v>10</v>
      </c>
      <c r="S5" s="6" t="s">
        <v>11</v>
      </c>
      <c r="T5" s="6" t="s">
        <v>12</v>
      </c>
      <c r="U5" s="6" t="s">
        <v>13</v>
      </c>
      <c r="V5" s="5"/>
      <c r="W5" s="6" t="s">
        <v>8</v>
      </c>
      <c r="X5" s="6" t="s">
        <v>9</v>
      </c>
      <c r="Y5" s="6" t="s">
        <v>10</v>
      </c>
      <c r="Z5" s="6" t="s">
        <v>11</v>
      </c>
      <c r="AA5" s="6" t="s">
        <v>12</v>
      </c>
      <c r="AB5" s="6" t="s">
        <v>13</v>
      </c>
      <c r="AC5" s="5"/>
      <c r="AD5" s="6" t="s">
        <v>8</v>
      </c>
      <c r="AE5" s="6" t="s">
        <v>9</v>
      </c>
      <c r="AF5" s="6" t="s">
        <v>10</v>
      </c>
      <c r="AG5" s="6" t="s">
        <v>11</v>
      </c>
      <c r="AH5" s="6" t="s">
        <v>12</v>
      </c>
      <c r="AI5" s="6" t="s">
        <v>13</v>
      </c>
      <c r="AJ5" s="7"/>
      <c r="AK5" s="8" t="s">
        <v>8</v>
      </c>
      <c r="AL5" s="8" t="s">
        <v>9</v>
      </c>
      <c r="AM5" s="8" t="s">
        <v>10</v>
      </c>
      <c r="AN5" s="8" t="s">
        <v>11</v>
      </c>
      <c r="AO5" s="8" t="s">
        <v>12</v>
      </c>
      <c r="AP5" s="9" t="s">
        <v>13</v>
      </c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1"/>
      <c r="CT5" s="11"/>
      <c r="CU5" s="10"/>
      <c r="CV5" s="10"/>
      <c r="CW5" s="10"/>
      <c r="CX5" s="10"/>
    </row>
    <row r="6" spans="1:102" ht="15" customHeight="1" x14ac:dyDescent="0.25">
      <c r="A6" s="12">
        <f>DATE(H1,8,1)</f>
        <v>45505</v>
      </c>
      <c r="B6" s="13"/>
      <c r="C6" s="14"/>
      <c r="D6" s="15"/>
      <c r="E6" s="16"/>
      <c r="F6" s="17"/>
      <c r="G6" s="18"/>
      <c r="H6" s="19">
        <f>DATE(H1,9,1)</f>
        <v>45536</v>
      </c>
      <c r="I6" s="20"/>
      <c r="J6" s="21"/>
      <c r="K6" s="22"/>
      <c r="L6" s="16"/>
      <c r="M6" s="17"/>
      <c r="N6" s="18"/>
      <c r="O6" s="12">
        <f>DATE($H$1,10,1)</f>
        <v>45566</v>
      </c>
      <c r="P6" s="23"/>
      <c r="Q6" s="21"/>
      <c r="R6" s="22" t="s">
        <v>14</v>
      </c>
      <c r="S6" s="16"/>
      <c r="T6" s="17"/>
      <c r="U6" s="18"/>
      <c r="V6" s="19">
        <f>DATE($H$1,11,1)</f>
        <v>45597</v>
      </c>
      <c r="W6" s="20"/>
      <c r="X6" s="21"/>
      <c r="Y6" s="22"/>
      <c r="Z6" s="16" t="s">
        <v>15</v>
      </c>
      <c r="AA6" s="17"/>
      <c r="AB6" s="18"/>
      <c r="AC6" s="12">
        <f>DATE($H$1,12,1)</f>
        <v>45627</v>
      </c>
      <c r="AD6" s="20"/>
      <c r="AE6" s="21"/>
      <c r="AF6" s="22"/>
      <c r="AG6" s="16" t="s">
        <v>16</v>
      </c>
      <c r="AH6" s="17"/>
      <c r="AI6" s="18"/>
      <c r="AJ6" s="19">
        <f>DATE($H$1+1,1,1)</f>
        <v>45658</v>
      </c>
      <c r="AK6" s="20"/>
      <c r="AL6" s="21"/>
      <c r="AM6" s="22"/>
      <c r="AN6" s="16"/>
      <c r="AO6" s="17"/>
      <c r="AP6" s="18"/>
      <c r="AS6" s="2"/>
      <c r="AT6" s="2"/>
      <c r="AU6" s="2"/>
      <c r="AW6" s="2"/>
      <c r="BA6" s="2"/>
      <c r="BB6" s="2"/>
      <c r="BC6" s="2"/>
      <c r="BE6" s="2"/>
      <c r="BI6" s="2"/>
      <c r="BJ6" s="2"/>
      <c r="BK6" s="2"/>
      <c r="BM6" s="2"/>
      <c r="BQ6" s="2"/>
      <c r="BR6" s="2"/>
      <c r="BS6" s="2"/>
      <c r="BU6" s="2"/>
      <c r="BY6" s="2"/>
      <c r="BZ6" s="2"/>
      <c r="CA6" s="2"/>
      <c r="CC6" s="2"/>
      <c r="CG6" s="2"/>
      <c r="CH6" s="2"/>
      <c r="CI6" s="2"/>
      <c r="CK6" s="2"/>
      <c r="CS6" s="4">
        <v>2021</v>
      </c>
      <c r="CT6" s="4">
        <v>2022</v>
      </c>
    </row>
    <row r="7" spans="1:102" ht="15" customHeight="1" x14ac:dyDescent="0.25">
      <c r="A7" s="24">
        <f t="shared" ref="A7:A36" si="0">A6+1</f>
        <v>45506</v>
      </c>
      <c r="B7" s="25"/>
      <c r="C7" s="26"/>
      <c r="D7" s="27"/>
      <c r="E7" s="28"/>
      <c r="F7" s="29"/>
      <c r="G7" s="30"/>
      <c r="H7" s="31">
        <f t="shared" ref="H7:H35" si="1">H6+1</f>
        <v>45537</v>
      </c>
      <c r="I7" s="32"/>
      <c r="J7" s="33"/>
      <c r="K7" s="34"/>
      <c r="L7" s="28"/>
      <c r="M7" s="29"/>
      <c r="N7" s="30"/>
      <c r="O7" s="24">
        <f t="shared" ref="O7:O36" si="2">O6+1</f>
        <v>45567</v>
      </c>
      <c r="P7" s="32"/>
      <c r="Q7" s="33"/>
      <c r="R7" s="34"/>
      <c r="S7" s="28"/>
      <c r="T7" s="29"/>
      <c r="U7" s="30"/>
      <c r="V7" s="31">
        <f t="shared" ref="V7:V35" si="3">V6+1</f>
        <v>45598</v>
      </c>
      <c r="W7" s="36"/>
      <c r="X7" s="33"/>
      <c r="Y7" s="34"/>
      <c r="Z7" s="28" t="s">
        <v>15</v>
      </c>
      <c r="AA7" s="29"/>
      <c r="AB7" s="30"/>
      <c r="AC7" s="24">
        <f t="shared" ref="AC7:AC36" si="4">AC6+1</f>
        <v>45628</v>
      </c>
      <c r="AD7" s="37" t="s">
        <v>17</v>
      </c>
      <c r="AE7" s="33"/>
      <c r="AF7" s="34"/>
      <c r="AG7" s="28"/>
      <c r="AH7" s="29"/>
      <c r="AI7" s="30"/>
      <c r="AJ7" s="31">
        <f t="shared" ref="AJ7:AJ36" si="5">AJ6+1</f>
        <v>45659</v>
      </c>
      <c r="AK7" s="36"/>
      <c r="AL7" s="33"/>
      <c r="AM7" s="34"/>
      <c r="AN7" s="28"/>
      <c r="AO7" s="29"/>
      <c r="AP7" s="30"/>
      <c r="AS7" s="2"/>
      <c r="AT7" s="2"/>
      <c r="AU7" s="2"/>
      <c r="AW7" s="2"/>
      <c r="BA7" s="2"/>
      <c r="BB7" s="2"/>
      <c r="BC7" s="2"/>
      <c r="BE7" s="2"/>
      <c r="BI7" s="2"/>
      <c r="BJ7" s="2"/>
      <c r="BK7" s="2"/>
      <c r="BM7" s="2"/>
      <c r="BQ7" s="2"/>
      <c r="BR7" s="2"/>
      <c r="BS7" s="2"/>
      <c r="BU7" s="2"/>
      <c r="BY7" s="2"/>
      <c r="BZ7" s="2"/>
      <c r="CA7" s="2"/>
      <c r="CC7" s="2"/>
      <c r="CG7" s="2"/>
      <c r="CH7" s="2"/>
      <c r="CI7" s="2"/>
      <c r="CK7" s="2"/>
      <c r="CS7" s="4">
        <v>2022</v>
      </c>
      <c r="CT7" s="4">
        <v>2023</v>
      </c>
    </row>
    <row r="8" spans="1:102" ht="15" customHeight="1" x14ac:dyDescent="0.25">
      <c r="A8" s="24">
        <f t="shared" si="0"/>
        <v>45507</v>
      </c>
      <c r="B8" s="25"/>
      <c r="C8" s="26"/>
      <c r="D8" s="27"/>
      <c r="E8" s="38"/>
      <c r="F8" s="29"/>
      <c r="G8" s="30"/>
      <c r="H8" s="31">
        <f t="shared" si="1"/>
        <v>45538</v>
      </c>
      <c r="I8" s="32"/>
      <c r="J8" s="33"/>
      <c r="K8" s="34"/>
      <c r="L8" s="38"/>
      <c r="M8" s="29"/>
      <c r="N8" s="30"/>
      <c r="O8" s="24">
        <f t="shared" si="2"/>
        <v>45568</v>
      </c>
      <c r="P8" s="32"/>
      <c r="Q8" s="33"/>
      <c r="R8" s="34" t="s">
        <v>14</v>
      </c>
      <c r="S8" s="38"/>
      <c r="T8" s="29"/>
      <c r="U8" s="30"/>
      <c r="V8" s="31">
        <f t="shared" si="3"/>
        <v>45599</v>
      </c>
      <c r="W8" s="36"/>
      <c r="X8" s="33"/>
      <c r="Y8" s="34"/>
      <c r="Z8" s="38" t="s">
        <v>15</v>
      </c>
      <c r="AA8" s="29"/>
      <c r="AB8" s="30"/>
      <c r="AC8" s="24">
        <f t="shared" si="4"/>
        <v>45629</v>
      </c>
      <c r="AD8" s="37" t="s">
        <v>18</v>
      </c>
      <c r="AE8" s="33"/>
      <c r="AF8" s="34" t="s">
        <v>14</v>
      </c>
      <c r="AG8" s="28"/>
      <c r="AH8" s="29"/>
      <c r="AI8" s="30"/>
      <c r="AJ8" s="31">
        <f t="shared" si="5"/>
        <v>45660</v>
      </c>
      <c r="AK8" s="36"/>
      <c r="AL8" s="33"/>
      <c r="AM8" s="34"/>
      <c r="AN8" s="38"/>
      <c r="AO8" s="29"/>
      <c r="AP8" s="30"/>
      <c r="AS8" s="2"/>
      <c r="AT8" s="2"/>
      <c r="AU8" s="2"/>
      <c r="AW8" s="2"/>
      <c r="BA8" s="2"/>
      <c r="BB8" s="2"/>
      <c r="BC8" s="2"/>
      <c r="BE8" s="2"/>
      <c r="BI8" s="2"/>
      <c r="BJ8" s="2"/>
      <c r="BK8" s="2"/>
      <c r="BM8" s="2"/>
      <c r="BQ8" s="2"/>
      <c r="BR8" s="2"/>
      <c r="BS8" s="2"/>
      <c r="BU8" s="2"/>
      <c r="BY8" s="2"/>
      <c r="BZ8" s="2"/>
      <c r="CA8" s="2"/>
      <c r="CC8" s="2"/>
      <c r="CG8" s="2"/>
      <c r="CH8" s="2"/>
      <c r="CI8" s="2"/>
      <c r="CK8" s="2"/>
      <c r="CS8" s="4">
        <v>2023</v>
      </c>
      <c r="CT8" s="4">
        <v>2024</v>
      </c>
    </row>
    <row r="9" spans="1:102" ht="15" customHeight="1" x14ac:dyDescent="0.25">
      <c r="A9" s="24">
        <f t="shared" si="0"/>
        <v>45508</v>
      </c>
      <c r="B9" s="25"/>
      <c r="C9" s="26"/>
      <c r="D9" s="27"/>
      <c r="E9" s="38"/>
      <c r="F9" s="29"/>
      <c r="G9" s="30"/>
      <c r="H9" s="31">
        <f t="shared" si="1"/>
        <v>45539</v>
      </c>
      <c r="I9" s="32"/>
      <c r="J9" s="33"/>
      <c r="K9" s="34"/>
      <c r="L9" s="38"/>
      <c r="M9" s="29"/>
      <c r="N9" s="30"/>
      <c r="O9" s="24">
        <f t="shared" si="2"/>
        <v>45569</v>
      </c>
      <c r="P9" s="32"/>
      <c r="Q9" s="33"/>
      <c r="R9" s="34"/>
      <c r="S9" s="38"/>
      <c r="T9" s="29"/>
      <c r="U9" s="30"/>
      <c r="V9" s="31">
        <f t="shared" si="3"/>
        <v>45600</v>
      </c>
      <c r="W9" s="36"/>
      <c r="X9" s="33"/>
      <c r="Y9" s="34"/>
      <c r="Z9" s="28"/>
      <c r="AA9" s="29"/>
      <c r="AB9" s="30"/>
      <c r="AC9" s="24">
        <f t="shared" si="4"/>
        <v>45630</v>
      </c>
      <c r="AD9" s="37" t="s">
        <v>17</v>
      </c>
      <c r="AE9" s="33"/>
      <c r="AF9" s="34"/>
      <c r="AG9" s="38"/>
      <c r="AH9" s="29"/>
      <c r="AI9" s="30"/>
      <c r="AJ9" s="31">
        <f t="shared" si="5"/>
        <v>45661</v>
      </c>
      <c r="AK9" s="36"/>
      <c r="AL9" s="33"/>
      <c r="AM9" s="34"/>
      <c r="AN9" s="38"/>
      <c r="AO9" s="29"/>
      <c r="AP9" s="30"/>
      <c r="AS9" s="2"/>
      <c r="AT9" s="2"/>
      <c r="AU9" s="2"/>
      <c r="AW9" s="2"/>
      <c r="BA9" s="2"/>
      <c r="BB9" s="2"/>
      <c r="BC9" s="2"/>
      <c r="BE9" s="2"/>
      <c r="BI9" s="2"/>
      <c r="BJ9" s="2"/>
      <c r="BK9" s="2"/>
      <c r="BM9" s="2"/>
      <c r="BQ9" s="2"/>
      <c r="BR9" s="2"/>
      <c r="BS9" s="2"/>
      <c r="BU9" s="2"/>
      <c r="BY9" s="2"/>
      <c r="BZ9" s="2"/>
      <c r="CA9" s="2"/>
      <c r="CC9" s="2"/>
      <c r="CG9" s="2"/>
      <c r="CH9" s="2"/>
      <c r="CI9" s="2"/>
      <c r="CK9" s="2"/>
      <c r="CS9" s="4">
        <v>2024</v>
      </c>
      <c r="CT9" s="4">
        <v>2025</v>
      </c>
    </row>
    <row r="10" spans="1:102" ht="15" customHeight="1" x14ac:dyDescent="0.25">
      <c r="A10" s="24">
        <f t="shared" si="0"/>
        <v>45509</v>
      </c>
      <c r="B10" s="25"/>
      <c r="C10" s="26"/>
      <c r="D10" s="27"/>
      <c r="E10" s="28"/>
      <c r="F10" s="29"/>
      <c r="G10" s="30"/>
      <c r="H10" s="31">
        <f t="shared" si="1"/>
        <v>45540</v>
      </c>
      <c r="I10" s="32"/>
      <c r="J10" s="33"/>
      <c r="K10" s="34"/>
      <c r="L10" s="28"/>
      <c r="M10" s="29"/>
      <c r="N10" s="30"/>
      <c r="O10" s="24">
        <f t="shared" si="2"/>
        <v>45570</v>
      </c>
      <c r="P10" s="32"/>
      <c r="Q10" s="33"/>
      <c r="R10" s="34"/>
      <c r="S10" s="28" t="s">
        <v>19</v>
      </c>
      <c r="T10" s="29"/>
      <c r="U10" s="30"/>
      <c r="V10" s="31">
        <f t="shared" si="3"/>
        <v>45601</v>
      </c>
      <c r="W10" s="36"/>
      <c r="X10" s="33"/>
      <c r="Y10" s="34" t="s">
        <v>14</v>
      </c>
      <c r="Z10" s="28"/>
      <c r="AA10" s="29"/>
      <c r="AB10" s="30"/>
      <c r="AC10" s="24">
        <f t="shared" si="4"/>
        <v>45631</v>
      </c>
      <c r="AD10" s="37" t="s">
        <v>18</v>
      </c>
      <c r="AE10" s="33"/>
      <c r="AF10" s="34" t="s">
        <v>14</v>
      </c>
      <c r="AG10" s="28"/>
      <c r="AH10" s="29"/>
      <c r="AI10" s="30"/>
      <c r="AJ10" s="31">
        <f t="shared" si="5"/>
        <v>45662</v>
      </c>
      <c r="AK10" s="36"/>
      <c r="AL10" s="33"/>
      <c r="AM10" s="34"/>
      <c r="AN10" s="28"/>
      <c r="AO10" s="29"/>
      <c r="AP10" s="30"/>
      <c r="AS10" s="2"/>
      <c r="AT10" s="2"/>
      <c r="AU10" s="2"/>
      <c r="AW10" s="2"/>
      <c r="BA10" s="2"/>
      <c r="BB10" s="2"/>
      <c r="BC10" s="2"/>
      <c r="BE10" s="2"/>
      <c r="BI10" s="2"/>
      <c r="BJ10" s="2"/>
      <c r="BK10" s="2"/>
      <c r="BM10" s="2"/>
      <c r="BQ10" s="2"/>
      <c r="BR10" s="2"/>
      <c r="BS10" s="2"/>
      <c r="BU10" s="2"/>
      <c r="BY10" s="2"/>
      <c r="BZ10" s="2"/>
      <c r="CA10" s="2"/>
      <c r="CC10" s="2"/>
      <c r="CG10" s="2"/>
      <c r="CH10" s="2"/>
      <c r="CI10" s="2"/>
      <c r="CK10" s="2"/>
      <c r="CS10" s="4">
        <v>2025</v>
      </c>
      <c r="CT10" s="4">
        <v>2026</v>
      </c>
    </row>
    <row r="11" spans="1:102" ht="15" customHeight="1" x14ac:dyDescent="0.25">
      <c r="A11" s="24">
        <f t="shared" si="0"/>
        <v>45510</v>
      </c>
      <c r="B11" s="25"/>
      <c r="C11" s="26"/>
      <c r="D11" s="27"/>
      <c r="E11" s="28"/>
      <c r="F11" s="29"/>
      <c r="G11" s="30"/>
      <c r="H11" s="31">
        <f t="shared" si="1"/>
        <v>45541</v>
      </c>
      <c r="I11" s="39" t="s">
        <v>20</v>
      </c>
      <c r="J11" s="33"/>
      <c r="K11" s="34"/>
      <c r="L11" s="28"/>
      <c r="M11" s="29"/>
      <c r="N11" s="30"/>
      <c r="O11" s="24">
        <f t="shared" si="2"/>
        <v>45571</v>
      </c>
      <c r="P11" s="32"/>
      <c r="Q11" s="33"/>
      <c r="R11" s="34"/>
      <c r="S11" s="28" t="s">
        <v>21</v>
      </c>
      <c r="T11" s="29"/>
      <c r="U11" s="30"/>
      <c r="V11" s="31">
        <f t="shared" si="3"/>
        <v>45602</v>
      </c>
      <c r="W11" s="36"/>
      <c r="X11" s="33"/>
      <c r="Y11" s="34"/>
      <c r="Z11" s="28"/>
      <c r="AA11" s="29"/>
      <c r="AB11" s="30"/>
      <c r="AC11" s="24">
        <f t="shared" si="4"/>
        <v>45632</v>
      </c>
      <c r="AD11" s="37" t="s">
        <v>17</v>
      </c>
      <c r="AE11" s="33"/>
      <c r="AF11" s="34"/>
      <c r="AG11" s="28"/>
      <c r="AH11" s="29"/>
      <c r="AI11" s="30"/>
      <c r="AJ11" s="31">
        <f t="shared" si="5"/>
        <v>45663</v>
      </c>
      <c r="AK11" s="39" t="s">
        <v>20</v>
      </c>
      <c r="AL11" s="33"/>
      <c r="AM11" s="34"/>
      <c r="AN11" s="28"/>
      <c r="AO11" s="29"/>
      <c r="AP11" s="30"/>
      <c r="AS11" s="2"/>
      <c r="AT11" s="2"/>
      <c r="AU11" s="2"/>
      <c r="AW11" s="2"/>
      <c r="BA11" s="2"/>
      <c r="BB11" s="2"/>
      <c r="BC11" s="2"/>
      <c r="BE11" s="2"/>
      <c r="BI11" s="2"/>
      <c r="BJ11" s="2"/>
      <c r="BK11" s="2"/>
      <c r="BM11" s="2"/>
      <c r="BQ11" s="2"/>
      <c r="BR11" s="2"/>
      <c r="BS11" s="2"/>
      <c r="BU11" s="2"/>
      <c r="BY11" s="2"/>
      <c r="BZ11" s="2"/>
      <c r="CA11" s="2"/>
      <c r="CC11" s="2"/>
      <c r="CG11" s="2"/>
      <c r="CH11" s="2"/>
      <c r="CI11" s="2"/>
      <c r="CK11" s="2"/>
      <c r="CS11" s="4">
        <v>2026</v>
      </c>
      <c r="CT11" s="4">
        <v>2027</v>
      </c>
    </row>
    <row r="12" spans="1:102" ht="15" customHeight="1" x14ac:dyDescent="0.25">
      <c r="A12" s="24">
        <f t="shared" si="0"/>
        <v>45511</v>
      </c>
      <c r="B12" s="25"/>
      <c r="C12" s="26"/>
      <c r="D12" s="27"/>
      <c r="E12" s="28"/>
      <c r="F12" s="29"/>
      <c r="G12" s="30"/>
      <c r="H12" s="31">
        <f t="shared" si="1"/>
        <v>45542</v>
      </c>
      <c r="I12" s="32"/>
      <c r="J12" s="33"/>
      <c r="K12" s="34"/>
      <c r="L12" s="28"/>
      <c r="M12" s="29"/>
      <c r="N12" s="30"/>
      <c r="O12" s="24">
        <f t="shared" si="2"/>
        <v>45572</v>
      </c>
      <c r="P12" s="32"/>
      <c r="Q12" s="33"/>
      <c r="R12" s="34"/>
      <c r="S12" s="28"/>
      <c r="T12" s="29"/>
      <c r="U12" s="30"/>
      <c r="V12" s="31">
        <f t="shared" si="3"/>
        <v>45603</v>
      </c>
      <c r="W12" s="36"/>
      <c r="X12" s="33"/>
      <c r="Y12" s="34" t="s">
        <v>14</v>
      </c>
      <c r="Z12" s="28"/>
      <c r="AA12" s="29"/>
      <c r="AB12" s="30"/>
      <c r="AC12" s="24">
        <f t="shared" si="4"/>
        <v>45633</v>
      </c>
      <c r="AD12" s="36"/>
      <c r="AE12" s="33"/>
      <c r="AF12" s="34"/>
      <c r="AG12" s="28" t="s">
        <v>22</v>
      </c>
      <c r="AH12" s="29"/>
      <c r="AI12" s="30"/>
      <c r="AJ12" s="31">
        <f t="shared" si="5"/>
        <v>45664</v>
      </c>
      <c r="AK12" s="36"/>
      <c r="AL12" s="33"/>
      <c r="AM12" s="34"/>
      <c r="AN12" s="28"/>
      <c r="AO12" s="29"/>
      <c r="AP12" s="30"/>
      <c r="AS12" s="2"/>
      <c r="AT12" s="2"/>
      <c r="AU12" s="2"/>
      <c r="AW12" s="2"/>
      <c r="BA12" s="2"/>
      <c r="BB12" s="2"/>
      <c r="BC12" s="2"/>
      <c r="BE12" s="2"/>
      <c r="BI12" s="2"/>
      <c r="BJ12" s="2"/>
      <c r="BK12" s="2"/>
      <c r="BM12" s="2"/>
      <c r="BQ12" s="2"/>
      <c r="BR12" s="2"/>
      <c r="BS12" s="2"/>
      <c r="BU12" s="2"/>
      <c r="BY12" s="2"/>
      <c r="BZ12" s="2"/>
      <c r="CA12" s="2"/>
      <c r="CC12" s="2"/>
      <c r="CG12" s="2"/>
      <c r="CH12" s="2"/>
      <c r="CI12" s="2"/>
      <c r="CK12" s="2"/>
      <c r="CS12" s="4">
        <v>2027</v>
      </c>
      <c r="CT12" s="4">
        <v>2028</v>
      </c>
    </row>
    <row r="13" spans="1:102" ht="15" customHeight="1" x14ac:dyDescent="0.25">
      <c r="A13" s="24">
        <f t="shared" si="0"/>
        <v>45512</v>
      </c>
      <c r="B13" s="25"/>
      <c r="C13" s="26"/>
      <c r="D13" s="27"/>
      <c r="E13" s="28"/>
      <c r="F13" s="29" t="s">
        <v>23</v>
      </c>
      <c r="G13" s="30"/>
      <c r="H13" s="31">
        <f t="shared" si="1"/>
        <v>45543</v>
      </c>
      <c r="I13" s="32"/>
      <c r="J13" s="33"/>
      <c r="K13" s="34"/>
      <c r="L13" s="28"/>
      <c r="M13" s="29"/>
      <c r="N13" s="30"/>
      <c r="O13" s="24">
        <f t="shared" si="2"/>
        <v>45573</v>
      </c>
      <c r="P13" s="32"/>
      <c r="Q13" s="33"/>
      <c r="R13" s="34" t="s">
        <v>14</v>
      </c>
      <c r="S13" s="28"/>
      <c r="T13" s="29"/>
      <c r="U13" s="30"/>
      <c r="V13" s="31">
        <f t="shared" si="3"/>
        <v>45604</v>
      </c>
      <c r="W13" s="36"/>
      <c r="X13" s="33"/>
      <c r="Y13" s="34"/>
      <c r="Z13" s="28"/>
      <c r="AA13" s="29"/>
      <c r="AB13" s="30"/>
      <c r="AC13" s="24">
        <f t="shared" si="4"/>
        <v>45634</v>
      </c>
      <c r="AD13" s="32"/>
      <c r="AE13" s="33"/>
      <c r="AF13" s="34"/>
      <c r="AG13" s="28" t="s">
        <v>22</v>
      </c>
      <c r="AH13" s="29"/>
      <c r="AI13" s="30"/>
      <c r="AJ13" s="31">
        <f t="shared" si="5"/>
        <v>45665</v>
      </c>
      <c r="AK13" s="36"/>
      <c r="AL13" s="33"/>
      <c r="AM13" s="34" t="s">
        <v>24</v>
      </c>
      <c r="AN13" s="28"/>
      <c r="AO13" s="29"/>
      <c r="AP13" s="30"/>
      <c r="AS13" s="2"/>
      <c r="AT13" s="2"/>
      <c r="AU13" s="2"/>
      <c r="AW13" s="2"/>
      <c r="BA13" s="2"/>
      <c r="BB13" s="2"/>
      <c r="BC13" s="2"/>
      <c r="BE13" s="2"/>
      <c r="BI13" s="2"/>
      <c r="BJ13" s="2"/>
      <c r="BK13" s="2"/>
      <c r="BM13" s="2"/>
      <c r="BQ13" s="2"/>
      <c r="BR13" s="2"/>
      <c r="BS13" s="2"/>
      <c r="BU13" s="2"/>
      <c r="BY13" s="2"/>
      <c r="BZ13" s="2"/>
      <c r="CA13" s="2"/>
      <c r="CC13" s="2"/>
      <c r="CG13" s="2"/>
      <c r="CH13" s="2"/>
      <c r="CI13" s="2"/>
      <c r="CK13" s="2"/>
      <c r="CS13" s="4">
        <v>2028</v>
      </c>
      <c r="CT13" s="4">
        <v>2029</v>
      </c>
    </row>
    <row r="14" spans="1:102" ht="15" customHeight="1" x14ac:dyDescent="0.25">
      <c r="A14" s="24">
        <f t="shared" si="0"/>
        <v>45513</v>
      </c>
      <c r="B14" s="25"/>
      <c r="C14" s="26"/>
      <c r="D14" s="27"/>
      <c r="E14" s="28"/>
      <c r="F14" s="29" t="s">
        <v>23</v>
      </c>
      <c r="G14" s="30"/>
      <c r="H14" s="31">
        <f t="shared" si="1"/>
        <v>45544</v>
      </c>
      <c r="I14" s="32"/>
      <c r="J14" s="33"/>
      <c r="K14" s="34"/>
      <c r="L14" s="28"/>
      <c r="M14" s="29"/>
      <c r="N14" s="30"/>
      <c r="O14" s="24">
        <f t="shared" si="2"/>
        <v>45574</v>
      </c>
      <c r="P14" s="32"/>
      <c r="Q14" s="33"/>
      <c r="R14" s="34"/>
      <c r="S14" s="28"/>
      <c r="T14" s="29"/>
      <c r="U14" s="30"/>
      <c r="V14" s="31">
        <f t="shared" si="3"/>
        <v>45605</v>
      </c>
      <c r="W14" s="36"/>
      <c r="X14" s="33"/>
      <c r="Y14" s="34"/>
      <c r="Z14" s="28" t="s">
        <v>25</v>
      </c>
      <c r="AA14" s="29"/>
      <c r="AB14" s="30"/>
      <c r="AC14" s="24">
        <f t="shared" si="4"/>
        <v>45635</v>
      </c>
      <c r="AD14" s="32"/>
      <c r="AE14" s="33"/>
      <c r="AF14" s="34" t="s">
        <v>24</v>
      </c>
      <c r="AG14" s="28" t="s">
        <v>26</v>
      </c>
      <c r="AH14" s="29"/>
      <c r="AI14" s="30"/>
      <c r="AJ14" s="31">
        <f t="shared" si="5"/>
        <v>45666</v>
      </c>
      <c r="AK14" s="40" t="s">
        <v>27</v>
      </c>
      <c r="AL14" s="33"/>
      <c r="AM14" s="34" t="s">
        <v>24</v>
      </c>
      <c r="AN14" s="28"/>
      <c r="AO14" s="29"/>
      <c r="AP14" s="30"/>
      <c r="AS14" s="2"/>
      <c r="AT14" s="2"/>
      <c r="AU14" s="2"/>
      <c r="AW14" s="2"/>
      <c r="BA14" s="2"/>
      <c r="BB14" s="2"/>
      <c r="BC14" s="2"/>
      <c r="BE14" s="2"/>
      <c r="BI14" s="2"/>
      <c r="BJ14" s="2"/>
      <c r="BK14" s="2"/>
      <c r="BM14" s="2"/>
      <c r="BQ14" s="2"/>
      <c r="BR14" s="2"/>
      <c r="BS14" s="2"/>
      <c r="BU14" s="2"/>
      <c r="BY14" s="2"/>
      <c r="BZ14" s="2"/>
      <c r="CA14" s="2"/>
      <c r="CC14" s="2"/>
      <c r="CG14" s="2"/>
      <c r="CH14" s="2"/>
      <c r="CI14" s="2"/>
      <c r="CK14" s="2"/>
      <c r="CS14" s="4">
        <v>2029</v>
      </c>
      <c r="CT14" s="4">
        <v>2030</v>
      </c>
    </row>
    <row r="15" spans="1:102" ht="15" customHeight="1" x14ac:dyDescent="0.25">
      <c r="A15" s="24">
        <f t="shared" si="0"/>
        <v>45514</v>
      </c>
      <c r="B15" s="25"/>
      <c r="C15" s="26"/>
      <c r="D15" s="27"/>
      <c r="E15" s="28"/>
      <c r="F15" s="29" t="s">
        <v>23</v>
      </c>
      <c r="G15" s="30"/>
      <c r="H15" s="31">
        <f t="shared" si="1"/>
        <v>45545</v>
      </c>
      <c r="I15" s="32"/>
      <c r="J15" s="33"/>
      <c r="K15" s="34"/>
      <c r="L15" s="28"/>
      <c r="M15" s="29"/>
      <c r="N15" s="30"/>
      <c r="O15" s="24">
        <f t="shared" si="2"/>
        <v>45575</v>
      </c>
      <c r="P15" s="41" t="s">
        <v>28</v>
      </c>
      <c r="Q15" s="33"/>
      <c r="R15" s="34" t="s">
        <v>14</v>
      </c>
      <c r="S15" s="28"/>
      <c r="T15" s="29"/>
      <c r="U15" s="30"/>
      <c r="V15" s="31">
        <f t="shared" si="3"/>
        <v>45606</v>
      </c>
      <c r="W15" s="36"/>
      <c r="X15" s="33"/>
      <c r="Y15" s="34"/>
      <c r="Z15" s="28" t="s">
        <v>25</v>
      </c>
      <c r="AA15" s="29"/>
      <c r="AB15" s="30"/>
      <c r="AC15" s="24">
        <f t="shared" si="4"/>
        <v>45636</v>
      </c>
      <c r="AD15" s="32"/>
      <c r="AE15" s="33"/>
      <c r="AF15" s="34" t="s">
        <v>24</v>
      </c>
      <c r="AG15" s="28" t="s">
        <v>26</v>
      </c>
      <c r="AH15" s="29"/>
      <c r="AI15" s="30"/>
      <c r="AJ15" s="31">
        <f t="shared" si="5"/>
        <v>45667</v>
      </c>
      <c r="AK15" s="36"/>
      <c r="AL15" s="33"/>
      <c r="AM15" s="34" t="s">
        <v>24</v>
      </c>
      <c r="AN15" s="28" t="s">
        <v>15</v>
      </c>
      <c r="AO15" s="29"/>
      <c r="AP15" s="30"/>
      <c r="AS15" s="2"/>
      <c r="AT15" s="2"/>
      <c r="AU15" s="2"/>
      <c r="AW15" s="2"/>
      <c r="BA15" s="2"/>
      <c r="BB15" s="2"/>
      <c r="BC15" s="2"/>
      <c r="BE15" s="2"/>
      <c r="BI15" s="2"/>
      <c r="BJ15" s="2"/>
      <c r="BK15" s="2"/>
      <c r="BM15" s="2"/>
      <c r="BQ15" s="2"/>
      <c r="BR15" s="2"/>
      <c r="BS15" s="2"/>
      <c r="BU15" s="2"/>
      <c r="BY15" s="2"/>
      <c r="BZ15" s="2"/>
      <c r="CA15" s="2"/>
      <c r="CC15" s="2"/>
      <c r="CG15" s="2"/>
      <c r="CH15" s="2"/>
      <c r="CI15" s="2"/>
      <c r="CK15" s="2"/>
    </row>
    <row r="16" spans="1:102" ht="15" customHeight="1" x14ac:dyDescent="0.25">
      <c r="A16" s="24">
        <f t="shared" si="0"/>
        <v>45515</v>
      </c>
      <c r="B16" s="25"/>
      <c r="C16" s="26"/>
      <c r="D16" s="27"/>
      <c r="E16" s="28"/>
      <c r="F16" s="29" t="s">
        <v>23</v>
      </c>
      <c r="G16" s="30"/>
      <c r="H16" s="31">
        <f t="shared" si="1"/>
        <v>45546</v>
      </c>
      <c r="I16" s="32"/>
      <c r="J16" s="33"/>
      <c r="K16" s="34"/>
      <c r="L16" s="28"/>
      <c r="M16" s="29"/>
      <c r="N16" s="30"/>
      <c r="O16" s="24">
        <f t="shared" si="2"/>
        <v>45576</v>
      </c>
      <c r="P16" s="32"/>
      <c r="Q16" s="33"/>
      <c r="R16" s="34"/>
      <c r="S16" s="28"/>
      <c r="T16" s="29"/>
      <c r="U16" s="30"/>
      <c r="V16" s="31">
        <f t="shared" si="3"/>
        <v>45607</v>
      </c>
      <c r="W16" s="36"/>
      <c r="X16" s="33"/>
      <c r="Y16" s="34"/>
      <c r="Z16" s="28" t="s">
        <v>25</v>
      </c>
      <c r="AA16" s="29"/>
      <c r="AB16" s="30"/>
      <c r="AC16" s="24">
        <f t="shared" si="4"/>
        <v>45637</v>
      </c>
      <c r="AD16" s="32"/>
      <c r="AE16" s="33"/>
      <c r="AF16" s="34" t="s">
        <v>24</v>
      </c>
      <c r="AG16" s="28" t="s">
        <v>26</v>
      </c>
      <c r="AH16" s="29"/>
      <c r="AI16" s="30"/>
      <c r="AJ16" s="31">
        <f t="shared" si="5"/>
        <v>45668</v>
      </c>
      <c r="AK16" s="36"/>
      <c r="AL16" s="42" t="s">
        <v>29</v>
      </c>
      <c r="AM16" s="34"/>
      <c r="AN16" s="28" t="s">
        <v>15</v>
      </c>
      <c r="AO16" s="29"/>
      <c r="AP16" s="30" t="s">
        <v>29</v>
      </c>
      <c r="AS16" s="2"/>
      <c r="AT16" s="2"/>
      <c r="AU16" s="2"/>
      <c r="AW16" s="2"/>
      <c r="BA16" s="2"/>
      <c r="BB16" s="2"/>
      <c r="BC16" s="2"/>
      <c r="BE16" s="2"/>
      <c r="BI16" s="2"/>
      <c r="BJ16" s="2"/>
      <c r="BK16" s="2"/>
      <c r="BM16" s="2"/>
      <c r="BQ16" s="2"/>
      <c r="BR16" s="2"/>
      <c r="BS16" s="2"/>
      <c r="BU16" s="2"/>
      <c r="BY16" s="2"/>
      <c r="BZ16" s="2"/>
      <c r="CA16" s="2"/>
      <c r="CC16" s="2"/>
      <c r="CG16" s="2"/>
      <c r="CH16" s="2"/>
      <c r="CI16" s="2"/>
      <c r="CK16" s="2"/>
      <c r="CS16" s="43" t="s">
        <v>30</v>
      </c>
      <c r="CT16" s="43">
        <f>H1</f>
        <v>2024</v>
      </c>
      <c r="CU16" s="44">
        <f>CT16+1</f>
        <v>2025</v>
      </c>
      <c r="CV16" s="45">
        <v>2024</v>
      </c>
      <c r="CW16" s="45">
        <v>2025</v>
      </c>
      <c r="CX16" s="45">
        <v>2026</v>
      </c>
    </row>
    <row r="17" spans="1:102" ht="15" customHeight="1" x14ac:dyDescent="0.3">
      <c r="A17" s="24">
        <f t="shared" si="0"/>
        <v>45516</v>
      </c>
      <c r="B17" s="214" t="s">
        <v>31</v>
      </c>
      <c r="C17" s="215"/>
      <c r="D17" s="27"/>
      <c r="E17" s="28"/>
      <c r="F17" s="29" t="s">
        <v>23</v>
      </c>
      <c r="G17" s="30"/>
      <c r="H17" s="31">
        <f t="shared" si="1"/>
        <v>45547</v>
      </c>
      <c r="I17" s="32"/>
      <c r="J17" s="33"/>
      <c r="K17" s="46" t="s">
        <v>24</v>
      </c>
      <c r="L17" s="28"/>
      <c r="M17" s="29"/>
      <c r="N17" s="30"/>
      <c r="O17" s="24">
        <f t="shared" si="2"/>
        <v>45577</v>
      </c>
      <c r="P17" s="40" t="s">
        <v>27</v>
      </c>
      <c r="Q17" s="33"/>
      <c r="R17" s="34"/>
      <c r="S17" s="28" t="s">
        <v>16</v>
      </c>
      <c r="T17" s="29"/>
      <c r="U17" s="30"/>
      <c r="V17" s="31">
        <f t="shared" si="3"/>
        <v>45608</v>
      </c>
      <c r="W17" s="36"/>
      <c r="X17" s="33"/>
      <c r="Y17" s="34" t="s">
        <v>14</v>
      </c>
      <c r="Z17" s="28"/>
      <c r="AA17" s="29"/>
      <c r="AB17" s="30"/>
      <c r="AC17" s="24">
        <f t="shared" si="4"/>
        <v>45638</v>
      </c>
      <c r="AD17" s="36"/>
      <c r="AE17" s="33"/>
      <c r="AF17" s="34" t="s">
        <v>24</v>
      </c>
      <c r="AG17" s="28" t="s">
        <v>26</v>
      </c>
      <c r="AH17" s="29"/>
      <c r="AI17" s="30"/>
      <c r="AJ17" s="31">
        <f t="shared" si="5"/>
        <v>45669</v>
      </c>
      <c r="AK17" s="36"/>
      <c r="AL17" s="42" t="s">
        <v>32</v>
      </c>
      <c r="AM17" s="34"/>
      <c r="AN17" s="28" t="s">
        <v>15</v>
      </c>
      <c r="AO17" s="29"/>
      <c r="AP17" s="30" t="s">
        <v>32</v>
      </c>
      <c r="AS17" s="2"/>
      <c r="AT17" s="2"/>
      <c r="AU17" s="2"/>
      <c r="AW17" s="2"/>
      <c r="BA17" s="2"/>
      <c r="BB17" s="2"/>
      <c r="BC17" s="2"/>
      <c r="BE17" s="2"/>
      <c r="BI17" s="2"/>
      <c r="BJ17" s="2"/>
      <c r="BK17" s="2"/>
      <c r="BM17" s="2"/>
      <c r="BQ17" s="2"/>
      <c r="BR17" s="2"/>
      <c r="BS17" s="2"/>
      <c r="BU17" s="2"/>
      <c r="BY17" s="2"/>
      <c r="BZ17" s="2"/>
      <c r="CA17" s="2"/>
      <c r="CC17" s="2"/>
      <c r="CG17" s="2"/>
      <c r="CH17" s="2"/>
      <c r="CI17" s="2"/>
      <c r="CK17" s="2"/>
      <c r="CS17" s="47" t="s">
        <v>33</v>
      </c>
      <c r="CT17" s="48">
        <f t="shared" ref="CT17:CX17" si="6">DATE(CT16,1,1)</f>
        <v>45292</v>
      </c>
      <c r="CU17" s="49">
        <f t="shared" si="6"/>
        <v>45658</v>
      </c>
      <c r="CV17" s="49">
        <f t="shared" si="6"/>
        <v>45292</v>
      </c>
      <c r="CW17" s="49">
        <f t="shared" si="6"/>
        <v>45658</v>
      </c>
      <c r="CX17" s="49">
        <f t="shared" si="6"/>
        <v>46023</v>
      </c>
    </row>
    <row r="18" spans="1:102" ht="15" customHeight="1" x14ac:dyDescent="0.3">
      <c r="A18" s="24">
        <f t="shared" si="0"/>
        <v>45517</v>
      </c>
      <c r="B18" s="216"/>
      <c r="C18" s="217"/>
      <c r="D18" s="27"/>
      <c r="E18" s="28"/>
      <c r="F18" s="29" t="s">
        <v>23</v>
      </c>
      <c r="G18" s="30"/>
      <c r="H18" s="31">
        <f t="shared" si="1"/>
        <v>45548</v>
      </c>
      <c r="I18" s="32"/>
      <c r="J18" s="33"/>
      <c r="K18" s="34" t="s">
        <v>24</v>
      </c>
      <c r="L18" s="28"/>
      <c r="M18" s="29"/>
      <c r="N18" s="30"/>
      <c r="O18" s="24">
        <f t="shared" si="2"/>
        <v>45578</v>
      </c>
      <c r="P18" s="32"/>
      <c r="Q18" s="33"/>
      <c r="R18" s="34"/>
      <c r="S18" s="28" t="s">
        <v>16</v>
      </c>
      <c r="T18" s="29"/>
      <c r="U18" s="30"/>
      <c r="V18" s="31">
        <f t="shared" si="3"/>
        <v>45609</v>
      </c>
      <c r="W18" s="36"/>
      <c r="X18" s="33"/>
      <c r="Y18" s="34"/>
      <c r="Z18" s="28"/>
      <c r="AA18" s="29"/>
      <c r="AB18" s="30"/>
      <c r="AC18" s="24">
        <f t="shared" si="4"/>
        <v>45639</v>
      </c>
      <c r="AD18" s="36"/>
      <c r="AE18" s="33"/>
      <c r="AF18" s="34" t="s">
        <v>24</v>
      </c>
      <c r="AG18" s="28" t="s">
        <v>34</v>
      </c>
      <c r="AH18" s="29"/>
      <c r="AI18" s="30"/>
      <c r="AJ18" s="31">
        <f t="shared" si="5"/>
        <v>45670</v>
      </c>
      <c r="AK18" s="36"/>
      <c r="AL18" s="42"/>
      <c r="AM18" s="34"/>
      <c r="AN18" s="50"/>
      <c r="AO18" s="29"/>
      <c r="AP18" s="30"/>
      <c r="AS18" s="2"/>
      <c r="AT18" s="2"/>
      <c r="AU18" s="2"/>
      <c r="AW18" s="2"/>
      <c r="BA18" s="2"/>
      <c r="BB18" s="2"/>
      <c r="BC18" s="2"/>
      <c r="BE18" s="2"/>
      <c r="BI18" s="2"/>
      <c r="BJ18" s="2"/>
      <c r="BK18" s="2"/>
      <c r="BM18" s="2"/>
      <c r="BQ18" s="2"/>
      <c r="BR18" s="2"/>
      <c r="BS18" s="2"/>
      <c r="BU18" s="2"/>
      <c r="BY18" s="2"/>
      <c r="BZ18" s="2"/>
      <c r="CA18" s="2"/>
      <c r="CC18" s="2"/>
      <c r="CG18" s="2"/>
      <c r="CH18" s="2"/>
      <c r="CI18" s="2"/>
      <c r="CK18" s="2"/>
      <c r="CS18" s="47" t="s">
        <v>35</v>
      </c>
      <c r="CT18" s="51">
        <f>ROUND(DATE($CT$16,4,MOD(234-11*MOD($CT$16,19),30))/7, )*7-6</f>
        <v>45382</v>
      </c>
      <c r="CU18" s="51">
        <f>ROUND(DATE($CU$16,4,MOD(234-11*MOD($CU$16,19),30))/7, )*7-6</f>
        <v>45767</v>
      </c>
      <c r="CV18" s="51">
        <f>ROUND(DATE($CV$16,4,MOD(234-11*MOD($CV$16,19),30))/7, )*7-6</f>
        <v>45382</v>
      </c>
      <c r="CW18" s="51">
        <f>ROUND(DATE($CW$16,4,MOD(234-11*MOD($CW$16,19),30))/7, )*7-6</f>
        <v>45767</v>
      </c>
      <c r="CX18" s="51">
        <f>ROUND(DATE($CX$16,4,MOD(234-11*MOD($CX$16,19),30))/7, )*7-6</f>
        <v>46117</v>
      </c>
    </row>
    <row r="19" spans="1:102" ht="15" customHeight="1" x14ac:dyDescent="0.3">
      <c r="A19" s="24">
        <f t="shared" si="0"/>
        <v>45518</v>
      </c>
      <c r="B19" s="216"/>
      <c r="C19" s="217"/>
      <c r="D19" s="27"/>
      <c r="E19" s="28"/>
      <c r="F19" s="29" t="s">
        <v>23</v>
      </c>
      <c r="G19" s="30"/>
      <c r="H19" s="31">
        <f t="shared" si="1"/>
        <v>45549</v>
      </c>
      <c r="I19" s="37" t="s">
        <v>36</v>
      </c>
      <c r="J19" s="33"/>
      <c r="K19" s="34"/>
      <c r="L19" s="28" t="s">
        <v>16</v>
      </c>
      <c r="M19" s="29"/>
      <c r="N19" s="30"/>
      <c r="O19" s="24">
        <f t="shared" si="2"/>
        <v>45579</v>
      </c>
      <c r="P19" s="32"/>
      <c r="Q19" s="33"/>
      <c r="R19" s="34"/>
      <c r="S19" s="28"/>
      <c r="T19" s="29"/>
      <c r="U19" s="30"/>
      <c r="V19" s="31">
        <f t="shared" si="3"/>
        <v>45610</v>
      </c>
      <c r="W19" s="39" t="s">
        <v>37</v>
      </c>
      <c r="X19" s="33"/>
      <c r="Y19" s="34" t="s">
        <v>14</v>
      </c>
      <c r="Z19" s="28"/>
      <c r="AA19" s="29"/>
      <c r="AB19" s="30"/>
      <c r="AC19" s="24">
        <f t="shared" si="4"/>
        <v>45640</v>
      </c>
      <c r="AD19" s="36"/>
      <c r="AE19" s="42" t="s">
        <v>29</v>
      </c>
      <c r="AF19" s="34"/>
      <c r="AG19" s="28" t="s">
        <v>34</v>
      </c>
      <c r="AH19" s="29"/>
      <c r="AI19" s="30" t="s">
        <v>29</v>
      </c>
      <c r="AJ19" s="31">
        <f t="shared" si="5"/>
        <v>45671</v>
      </c>
      <c r="AK19" s="36"/>
      <c r="AL19" s="33"/>
      <c r="AM19" s="34" t="s">
        <v>14</v>
      </c>
      <c r="AN19" s="50"/>
      <c r="AO19" s="29"/>
      <c r="AP19" s="30"/>
      <c r="AS19" s="2"/>
      <c r="AT19" s="2"/>
      <c r="AU19" s="2"/>
      <c r="AW19" s="2"/>
      <c r="BA19" s="2"/>
      <c r="BB19" s="2"/>
      <c r="BC19" s="2"/>
      <c r="BE19" s="2"/>
      <c r="BI19" s="2"/>
      <c r="BJ19" s="2"/>
      <c r="BK19" s="2"/>
      <c r="BM19" s="2"/>
      <c r="BQ19" s="2"/>
      <c r="BR19" s="2"/>
      <c r="BS19" s="2"/>
      <c r="BU19" s="2"/>
      <c r="BY19" s="2"/>
      <c r="BZ19" s="2"/>
      <c r="CA19" s="2"/>
      <c r="CC19" s="2"/>
      <c r="CG19" s="2"/>
      <c r="CH19" s="2"/>
      <c r="CI19" s="2"/>
      <c r="CK19" s="2"/>
      <c r="CS19" s="47" t="s">
        <v>38</v>
      </c>
      <c r="CT19" s="48">
        <f t="shared" ref="CT19:CX19" si="7">CT18+1</f>
        <v>45383</v>
      </c>
      <c r="CU19" s="49">
        <f t="shared" si="7"/>
        <v>45768</v>
      </c>
      <c r="CV19" s="49">
        <f t="shared" si="7"/>
        <v>45383</v>
      </c>
      <c r="CW19" s="49">
        <f t="shared" si="7"/>
        <v>45768</v>
      </c>
      <c r="CX19" s="49">
        <f t="shared" si="7"/>
        <v>46118</v>
      </c>
    </row>
    <row r="20" spans="1:102" ht="15" customHeight="1" x14ac:dyDescent="0.3">
      <c r="A20" s="24">
        <f t="shared" si="0"/>
        <v>45519</v>
      </c>
      <c r="B20" s="218"/>
      <c r="C20" s="219"/>
      <c r="D20" s="27"/>
      <c r="E20" s="28"/>
      <c r="F20" s="29"/>
      <c r="G20" s="30"/>
      <c r="H20" s="31">
        <f t="shared" si="1"/>
        <v>45550</v>
      </c>
      <c r="I20" s="37" t="s">
        <v>39</v>
      </c>
      <c r="J20" s="33"/>
      <c r="K20" s="34"/>
      <c r="L20" s="28" t="s">
        <v>16</v>
      </c>
      <c r="M20" s="29"/>
      <c r="N20" s="30"/>
      <c r="O20" s="24">
        <f t="shared" si="2"/>
        <v>45580</v>
      </c>
      <c r="P20" s="32"/>
      <c r="Q20" s="33"/>
      <c r="R20" s="34"/>
      <c r="S20" s="28"/>
      <c r="T20" s="29"/>
      <c r="U20" s="30"/>
      <c r="V20" s="31">
        <f t="shared" si="3"/>
        <v>45611</v>
      </c>
      <c r="W20" s="36"/>
      <c r="X20" s="33"/>
      <c r="Y20" s="34"/>
      <c r="Z20" s="28"/>
      <c r="AA20" s="29"/>
      <c r="AB20" s="30"/>
      <c r="AC20" s="24">
        <f t="shared" si="4"/>
        <v>45641</v>
      </c>
      <c r="AD20" s="36"/>
      <c r="AE20" s="42" t="s">
        <v>40</v>
      </c>
      <c r="AF20" s="34"/>
      <c r="AG20" s="28" t="s">
        <v>34</v>
      </c>
      <c r="AH20" s="29"/>
      <c r="AI20" s="30" t="s">
        <v>40</v>
      </c>
      <c r="AJ20" s="31">
        <f t="shared" si="5"/>
        <v>45672</v>
      </c>
      <c r="AK20" s="36"/>
      <c r="AL20" s="33"/>
      <c r="AM20" s="34"/>
      <c r="AN20" s="28"/>
      <c r="AO20" s="29"/>
      <c r="AP20" s="30"/>
      <c r="AS20" s="2"/>
      <c r="AT20" s="2"/>
      <c r="AU20" s="2"/>
      <c r="AW20" s="2"/>
      <c r="BA20" s="2"/>
      <c r="BB20" s="2"/>
      <c r="BC20" s="2"/>
      <c r="BE20" s="2"/>
      <c r="BI20" s="2"/>
      <c r="BJ20" s="2"/>
      <c r="BK20" s="2"/>
      <c r="BM20" s="2"/>
      <c r="BQ20" s="2"/>
      <c r="BR20" s="2"/>
      <c r="BS20" s="2"/>
      <c r="BU20" s="2"/>
      <c r="BY20" s="2"/>
      <c r="BZ20" s="2"/>
      <c r="CA20" s="2"/>
      <c r="CC20" s="2"/>
      <c r="CG20" s="2"/>
      <c r="CH20" s="2"/>
      <c r="CI20" s="2"/>
      <c r="CK20" s="2"/>
      <c r="CS20" s="47" t="s">
        <v>41</v>
      </c>
      <c r="CT20" s="48">
        <f t="shared" ref="CT20:CX20" si="8">DATE(CT16,5,1)</f>
        <v>45413</v>
      </c>
      <c r="CU20" s="49">
        <f t="shared" si="8"/>
        <v>45778</v>
      </c>
      <c r="CV20" s="49">
        <f t="shared" si="8"/>
        <v>45413</v>
      </c>
      <c r="CW20" s="49">
        <f t="shared" si="8"/>
        <v>45778</v>
      </c>
      <c r="CX20" s="49">
        <f t="shared" si="8"/>
        <v>46143</v>
      </c>
    </row>
    <row r="21" spans="1:102" ht="15" customHeight="1" x14ac:dyDescent="0.3">
      <c r="A21" s="24">
        <f t="shared" si="0"/>
        <v>45520</v>
      </c>
      <c r="B21" s="25"/>
      <c r="C21" s="26"/>
      <c r="D21" s="27"/>
      <c r="E21" s="28"/>
      <c r="F21" s="29"/>
      <c r="G21" s="30"/>
      <c r="H21" s="31">
        <f t="shared" si="1"/>
        <v>45551</v>
      </c>
      <c r="I21" s="32"/>
      <c r="J21" s="33"/>
      <c r="K21" s="34"/>
      <c r="L21" s="28"/>
      <c r="M21" s="29"/>
      <c r="N21" s="30"/>
      <c r="O21" s="24">
        <f t="shared" si="2"/>
        <v>45581</v>
      </c>
      <c r="P21" s="32"/>
      <c r="Q21" s="33"/>
      <c r="R21" s="34"/>
      <c r="S21" s="28"/>
      <c r="T21" s="29"/>
      <c r="U21" s="30"/>
      <c r="V21" s="31">
        <f t="shared" si="3"/>
        <v>45612</v>
      </c>
      <c r="W21" s="36"/>
      <c r="X21" s="33"/>
      <c r="Y21" s="34"/>
      <c r="Z21" s="28" t="s">
        <v>42</v>
      </c>
      <c r="AA21" s="29"/>
      <c r="AB21" s="30"/>
      <c r="AC21" s="24">
        <f t="shared" si="4"/>
        <v>45642</v>
      </c>
      <c r="AD21" s="36"/>
      <c r="AE21" s="33"/>
      <c r="AF21" s="34"/>
      <c r="AG21" s="28"/>
      <c r="AH21" s="29"/>
      <c r="AI21" s="30"/>
      <c r="AJ21" s="31">
        <f t="shared" si="5"/>
        <v>45673</v>
      </c>
      <c r="AK21" s="36"/>
      <c r="AL21" s="33"/>
      <c r="AM21" s="34" t="s">
        <v>14</v>
      </c>
      <c r="AN21" s="28"/>
      <c r="AO21" s="29"/>
      <c r="AP21" s="30"/>
      <c r="AS21" s="2"/>
      <c r="AT21" s="2"/>
      <c r="AU21" s="2"/>
      <c r="AW21" s="2"/>
      <c r="BA21" s="2"/>
      <c r="BB21" s="2"/>
      <c r="BC21" s="2"/>
      <c r="BE21" s="2"/>
      <c r="BI21" s="2"/>
      <c r="BJ21" s="2"/>
      <c r="BK21" s="2"/>
      <c r="BM21" s="2"/>
      <c r="BQ21" s="2"/>
      <c r="BR21" s="2"/>
      <c r="BS21" s="2"/>
      <c r="BU21" s="2"/>
      <c r="BY21" s="2"/>
      <c r="BZ21" s="2"/>
      <c r="CA21" s="2"/>
      <c r="CC21" s="2"/>
      <c r="CG21" s="2"/>
      <c r="CH21" s="2"/>
      <c r="CI21" s="2"/>
      <c r="CK21" s="2"/>
      <c r="CS21" s="52">
        <v>43959</v>
      </c>
      <c r="CT21" s="48">
        <f t="shared" ref="CT21:CX21" si="9">DATE(CT16,5,8)</f>
        <v>45420</v>
      </c>
      <c r="CU21" s="49">
        <f t="shared" si="9"/>
        <v>45785</v>
      </c>
      <c r="CV21" s="49">
        <f t="shared" si="9"/>
        <v>45420</v>
      </c>
      <c r="CW21" s="49">
        <f t="shared" si="9"/>
        <v>45785</v>
      </c>
      <c r="CX21" s="49">
        <f t="shared" si="9"/>
        <v>46150</v>
      </c>
    </row>
    <row r="22" spans="1:102" ht="15" customHeight="1" x14ac:dyDescent="0.3">
      <c r="A22" s="24">
        <f t="shared" si="0"/>
        <v>45521</v>
      </c>
      <c r="B22" s="25"/>
      <c r="C22" s="26"/>
      <c r="D22" s="27"/>
      <c r="E22" s="28"/>
      <c r="F22" s="29"/>
      <c r="G22" s="30"/>
      <c r="H22" s="31">
        <f t="shared" si="1"/>
        <v>45552</v>
      </c>
      <c r="I22" s="32"/>
      <c r="J22" s="33"/>
      <c r="K22" s="34"/>
      <c r="L22" s="28"/>
      <c r="M22" s="29"/>
      <c r="N22" s="30"/>
      <c r="O22" s="24">
        <f t="shared" si="2"/>
        <v>45582</v>
      </c>
      <c r="P22" s="32"/>
      <c r="Q22" s="33"/>
      <c r="R22" s="34" t="s">
        <v>24</v>
      </c>
      <c r="S22" s="28"/>
      <c r="T22" s="29"/>
      <c r="U22" s="30"/>
      <c r="V22" s="31">
        <f t="shared" si="3"/>
        <v>45613</v>
      </c>
      <c r="W22" s="32"/>
      <c r="X22" s="33"/>
      <c r="Y22" s="34"/>
      <c r="Z22" s="28" t="s">
        <v>43</v>
      </c>
      <c r="AA22" s="29"/>
      <c r="AB22" s="30"/>
      <c r="AC22" s="24">
        <f t="shared" si="4"/>
        <v>45643</v>
      </c>
      <c r="AD22" s="36"/>
      <c r="AE22" s="33"/>
      <c r="AF22" s="34" t="s">
        <v>14</v>
      </c>
      <c r="AG22" s="28"/>
      <c r="AH22" s="29"/>
      <c r="AI22" s="30"/>
      <c r="AJ22" s="31">
        <f t="shared" si="5"/>
        <v>45674</v>
      </c>
      <c r="AK22" s="36"/>
      <c r="AL22" s="33"/>
      <c r="AM22" s="34"/>
      <c r="AN22" s="28"/>
      <c r="AO22" s="29"/>
      <c r="AP22" s="30"/>
      <c r="AS22" s="2"/>
      <c r="AT22" s="2"/>
      <c r="AU22" s="2"/>
      <c r="AW22" s="2"/>
      <c r="BA22" s="2"/>
      <c r="BB22" s="2"/>
      <c r="BC22" s="2"/>
      <c r="BE22" s="2"/>
      <c r="BI22" s="2"/>
      <c r="BJ22" s="2"/>
      <c r="BK22" s="2"/>
      <c r="BM22" s="2"/>
      <c r="BQ22" s="2"/>
      <c r="BR22" s="2"/>
      <c r="BS22" s="2"/>
      <c r="BU22" s="2"/>
      <c r="BY22" s="2"/>
      <c r="BZ22" s="2"/>
      <c r="CA22" s="2"/>
      <c r="CC22" s="2"/>
      <c r="CG22" s="2"/>
      <c r="CH22" s="2"/>
      <c r="CI22" s="2"/>
      <c r="CK22" s="2"/>
      <c r="CS22" s="47" t="s">
        <v>44</v>
      </c>
      <c r="CT22" s="48">
        <f t="shared" ref="CT22:CX22" si="10">CT18+39</f>
        <v>45421</v>
      </c>
      <c r="CU22" s="49">
        <f t="shared" si="10"/>
        <v>45806</v>
      </c>
      <c r="CV22" s="49">
        <f t="shared" si="10"/>
        <v>45421</v>
      </c>
      <c r="CW22" s="49">
        <f t="shared" si="10"/>
        <v>45806</v>
      </c>
      <c r="CX22" s="49">
        <f t="shared" si="10"/>
        <v>46156</v>
      </c>
    </row>
    <row r="23" spans="1:102" ht="15" customHeight="1" x14ac:dyDescent="0.3">
      <c r="A23" s="24">
        <f t="shared" si="0"/>
        <v>45522</v>
      </c>
      <c r="B23" s="25"/>
      <c r="C23" s="26"/>
      <c r="D23" s="27"/>
      <c r="E23" s="28"/>
      <c r="F23" s="29"/>
      <c r="G23" s="30"/>
      <c r="H23" s="31">
        <f t="shared" si="1"/>
        <v>45553</v>
      </c>
      <c r="I23" s="32"/>
      <c r="J23" s="33"/>
      <c r="K23" s="34"/>
      <c r="L23" s="28"/>
      <c r="M23" s="29"/>
      <c r="N23" s="30"/>
      <c r="O23" s="24">
        <f t="shared" si="2"/>
        <v>45583</v>
      </c>
      <c r="P23" s="32"/>
      <c r="Q23" s="33"/>
      <c r="R23" s="34" t="s">
        <v>24</v>
      </c>
      <c r="S23" s="28" t="s">
        <v>34</v>
      </c>
      <c r="T23" s="29"/>
      <c r="U23" s="30"/>
      <c r="V23" s="31">
        <f t="shared" si="3"/>
        <v>45614</v>
      </c>
      <c r="W23" s="36"/>
      <c r="X23" s="33"/>
      <c r="Y23" s="34"/>
      <c r="Z23" s="28"/>
      <c r="AA23" s="29"/>
      <c r="AB23" s="30"/>
      <c r="AC23" s="24">
        <f t="shared" si="4"/>
        <v>45644</v>
      </c>
      <c r="AD23" s="36"/>
      <c r="AE23" s="33"/>
      <c r="AF23" s="34"/>
      <c r="AG23" s="28"/>
      <c r="AH23" s="29"/>
      <c r="AI23" s="30"/>
      <c r="AJ23" s="31">
        <f t="shared" si="5"/>
        <v>45675</v>
      </c>
      <c r="AK23" s="36"/>
      <c r="AL23" s="33"/>
      <c r="AM23" s="34"/>
      <c r="AN23" s="28" t="s">
        <v>45</v>
      </c>
      <c r="AO23" s="29"/>
      <c r="AP23" s="30"/>
      <c r="AS23" s="2"/>
      <c r="AT23" s="2"/>
      <c r="AU23" s="2"/>
      <c r="AW23" s="2"/>
      <c r="BA23" s="2"/>
      <c r="BB23" s="2"/>
      <c r="BC23" s="2"/>
      <c r="BE23" s="2"/>
      <c r="BI23" s="2"/>
      <c r="BJ23" s="2"/>
      <c r="BK23" s="2"/>
      <c r="BM23" s="2"/>
      <c r="BQ23" s="2"/>
      <c r="BR23" s="2"/>
      <c r="BS23" s="2"/>
      <c r="BU23" s="2"/>
      <c r="BY23" s="2"/>
      <c r="BZ23" s="2"/>
      <c r="CA23" s="2"/>
      <c r="CC23" s="2"/>
      <c r="CG23" s="2"/>
      <c r="CH23" s="2"/>
      <c r="CI23" s="2"/>
      <c r="CK23" s="2"/>
      <c r="CS23" s="47" t="s">
        <v>46</v>
      </c>
      <c r="CT23" s="48">
        <f t="shared" ref="CT23:CX23" si="11">CT18+49</f>
        <v>45431</v>
      </c>
      <c r="CU23" s="49">
        <f t="shared" si="11"/>
        <v>45816</v>
      </c>
      <c r="CV23" s="49">
        <f t="shared" si="11"/>
        <v>45431</v>
      </c>
      <c r="CW23" s="49">
        <f t="shared" si="11"/>
        <v>45816</v>
      </c>
      <c r="CX23" s="49">
        <f t="shared" si="11"/>
        <v>46166</v>
      </c>
    </row>
    <row r="24" spans="1:102" ht="15" customHeight="1" x14ac:dyDescent="0.3">
      <c r="A24" s="24">
        <f t="shared" si="0"/>
        <v>45523</v>
      </c>
      <c r="B24" s="25"/>
      <c r="C24" s="26"/>
      <c r="D24" s="27"/>
      <c r="E24" s="28"/>
      <c r="F24" s="29"/>
      <c r="G24" s="30"/>
      <c r="H24" s="31">
        <f t="shared" si="1"/>
        <v>45554</v>
      </c>
      <c r="I24" s="32"/>
      <c r="J24" s="33"/>
      <c r="K24" s="34"/>
      <c r="L24" s="28"/>
      <c r="M24" s="29"/>
      <c r="N24" s="30"/>
      <c r="O24" s="24">
        <f t="shared" si="2"/>
        <v>45584</v>
      </c>
      <c r="P24" s="32"/>
      <c r="Q24" s="33"/>
      <c r="R24" s="34"/>
      <c r="S24" s="28" t="s">
        <v>34</v>
      </c>
      <c r="T24" s="29"/>
      <c r="U24" s="30"/>
      <c r="V24" s="31">
        <f t="shared" si="3"/>
        <v>45615</v>
      </c>
      <c r="W24" s="36"/>
      <c r="X24" s="33"/>
      <c r="Y24" s="34" t="s">
        <v>24</v>
      </c>
      <c r="Z24" s="28"/>
      <c r="AA24" s="29"/>
      <c r="AB24" s="30"/>
      <c r="AC24" s="24">
        <f t="shared" si="4"/>
        <v>45645</v>
      </c>
      <c r="AD24" s="36"/>
      <c r="AE24" s="33"/>
      <c r="AF24" s="34" t="s">
        <v>14</v>
      </c>
      <c r="AG24" s="28"/>
      <c r="AH24" s="29"/>
      <c r="AI24" s="30"/>
      <c r="AJ24" s="31">
        <f t="shared" si="5"/>
        <v>45676</v>
      </c>
      <c r="AK24" s="36"/>
      <c r="AL24" s="33"/>
      <c r="AM24" s="34"/>
      <c r="AN24" s="50" t="s">
        <v>47</v>
      </c>
      <c r="AO24" s="29"/>
      <c r="AP24" s="30"/>
      <c r="AS24" s="2"/>
      <c r="AT24" s="2"/>
      <c r="AU24" s="2"/>
      <c r="AW24" s="2"/>
      <c r="BA24" s="2"/>
      <c r="BB24" s="2"/>
      <c r="BC24" s="2"/>
      <c r="BE24" s="2"/>
      <c r="BI24" s="2"/>
      <c r="BJ24" s="2"/>
      <c r="BK24" s="2"/>
      <c r="BM24" s="2"/>
      <c r="BQ24" s="2"/>
      <c r="BR24" s="2"/>
      <c r="BS24" s="2"/>
      <c r="BU24" s="2"/>
      <c r="BY24" s="2"/>
      <c r="BZ24" s="2"/>
      <c r="CA24" s="2"/>
      <c r="CC24" s="2"/>
      <c r="CG24" s="2"/>
      <c r="CH24" s="2"/>
      <c r="CI24" s="2"/>
      <c r="CK24" s="2"/>
      <c r="CS24" s="47" t="s">
        <v>48</v>
      </c>
      <c r="CT24" s="48">
        <f t="shared" ref="CT24:CX24" si="12">CT18+50</f>
        <v>45432</v>
      </c>
      <c r="CU24" s="49">
        <f t="shared" si="12"/>
        <v>45817</v>
      </c>
      <c r="CV24" s="49">
        <f t="shared" si="12"/>
        <v>45432</v>
      </c>
      <c r="CW24" s="49">
        <f t="shared" si="12"/>
        <v>45817</v>
      </c>
      <c r="CX24" s="49">
        <f t="shared" si="12"/>
        <v>46167</v>
      </c>
    </row>
    <row r="25" spans="1:102" ht="15" customHeight="1" x14ac:dyDescent="0.3">
      <c r="A25" s="24">
        <f t="shared" si="0"/>
        <v>45524</v>
      </c>
      <c r="B25" s="25"/>
      <c r="C25" s="26"/>
      <c r="D25" s="27"/>
      <c r="E25" s="28"/>
      <c r="F25" s="29"/>
      <c r="G25" s="30"/>
      <c r="H25" s="31">
        <f t="shared" si="1"/>
        <v>45555</v>
      </c>
      <c r="I25" s="32"/>
      <c r="J25" s="33"/>
      <c r="K25" s="34"/>
      <c r="L25" s="28"/>
      <c r="M25" s="29"/>
      <c r="N25" s="30"/>
      <c r="O25" s="24">
        <f t="shared" si="2"/>
        <v>45585</v>
      </c>
      <c r="P25" s="32"/>
      <c r="Q25" s="33"/>
      <c r="R25" s="34"/>
      <c r="S25" s="50" t="s">
        <v>49</v>
      </c>
      <c r="T25" s="29"/>
      <c r="U25" s="30"/>
      <c r="V25" s="31">
        <f t="shared" si="3"/>
        <v>45616</v>
      </c>
      <c r="W25" s="36"/>
      <c r="X25" s="33"/>
      <c r="Y25" s="34" t="s">
        <v>24</v>
      </c>
      <c r="Z25" s="28"/>
      <c r="AA25" s="29"/>
      <c r="AB25" s="30"/>
      <c r="AC25" s="24">
        <f t="shared" si="4"/>
        <v>45646</v>
      </c>
      <c r="AD25" s="36"/>
      <c r="AE25" s="33"/>
      <c r="AF25" s="34"/>
      <c r="AG25" s="28"/>
      <c r="AH25" s="29"/>
      <c r="AI25" s="30"/>
      <c r="AJ25" s="31">
        <f t="shared" si="5"/>
        <v>45677</v>
      </c>
      <c r="AK25" s="36"/>
      <c r="AL25" s="33"/>
      <c r="AM25" s="34"/>
      <c r="AN25" s="28"/>
      <c r="AO25" s="29"/>
      <c r="AP25" s="30"/>
      <c r="AS25" s="2"/>
      <c r="AT25" s="2"/>
      <c r="AU25" s="2"/>
      <c r="AW25" s="2"/>
      <c r="BA25" s="2"/>
      <c r="BB25" s="2"/>
      <c r="BC25" s="2"/>
      <c r="BE25" s="2"/>
      <c r="BI25" s="2"/>
      <c r="BJ25" s="2"/>
      <c r="BK25" s="2"/>
      <c r="BM25" s="2"/>
      <c r="BQ25" s="2"/>
      <c r="BR25" s="2"/>
      <c r="BS25" s="2"/>
      <c r="BU25" s="2"/>
      <c r="BY25" s="2"/>
      <c r="BZ25" s="2"/>
      <c r="CA25" s="2"/>
      <c r="CC25" s="2"/>
      <c r="CG25" s="2"/>
      <c r="CH25" s="2"/>
      <c r="CI25" s="2"/>
      <c r="CK25" s="2"/>
      <c r="CS25" s="53">
        <v>44026</v>
      </c>
      <c r="CT25" s="48">
        <f t="shared" ref="CT25:CX25" si="13">DATE(CT16,7,14)</f>
        <v>45487</v>
      </c>
      <c r="CU25" s="49">
        <f t="shared" si="13"/>
        <v>45852</v>
      </c>
      <c r="CV25" s="49">
        <f t="shared" si="13"/>
        <v>45487</v>
      </c>
      <c r="CW25" s="49">
        <f t="shared" si="13"/>
        <v>45852</v>
      </c>
      <c r="CX25" s="49">
        <f t="shared" si="13"/>
        <v>46217</v>
      </c>
    </row>
    <row r="26" spans="1:102" ht="15" customHeight="1" x14ac:dyDescent="0.3">
      <c r="A26" s="24">
        <f t="shared" si="0"/>
        <v>45525</v>
      </c>
      <c r="B26" s="25"/>
      <c r="C26" s="26"/>
      <c r="D26" s="27"/>
      <c r="E26" s="28"/>
      <c r="F26" s="29"/>
      <c r="G26" s="30"/>
      <c r="H26" s="31">
        <f t="shared" si="1"/>
        <v>45556</v>
      </c>
      <c r="I26" s="37" t="s">
        <v>36</v>
      </c>
      <c r="J26" s="33"/>
      <c r="K26" s="34"/>
      <c r="L26" s="28" t="s">
        <v>50</v>
      </c>
      <c r="M26" s="29"/>
      <c r="N26" s="30"/>
      <c r="O26" s="24">
        <f t="shared" si="2"/>
        <v>45586</v>
      </c>
      <c r="P26" s="32"/>
      <c r="Q26" s="33"/>
      <c r="R26" s="34"/>
      <c r="S26" s="28"/>
      <c r="T26" s="29"/>
      <c r="U26" s="30"/>
      <c r="V26" s="31">
        <f t="shared" si="3"/>
        <v>45617</v>
      </c>
      <c r="W26" s="36"/>
      <c r="X26" s="33"/>
      <c r="Y26" s="34" t="s">
        <v>24</v>
      </c>
      <c r="Z26" s="28"/>
      <c r="AA26" s="29"/>
      <c r="AB26" s="30"/>
      <c r="AC26" s="24">
        <f t="shared" si="4"/>
        <v>45647</v>
      </c>
      <c r="AD26" s="36"/>
      <c r="AE26" s="33"/>
      <c r="AF26" s="34"/>
      <c r="AG26" s="28"/>
      <c r="AH26" s="29"/>
      <c r="AI26" s="30"/>
      <c r="AJ26" s="31">
        <f t="shared" si="5"/>
        <v>45678</v>
      </c>
      <c r="AK26" s="36"/>
      <c r="AL26" s="33"/>
      <c r="AM26" s="34" t="s">
        <v>14</v>
      </c>
      <c r="AN26" s="28"/>
      <c r="AO26" s="29"/>
      <c r="AP26" s="30"/>
      <c r="AS26" s="2"/>
      <c r="AT26" s="2"/>
      <c r="AU26" s="2"/>
      <c r="AW26" s="2"/>
      <c r="BA26" s="2"/>
      <c r="BB26" s="2"/>
      <c r="BC26" s="2"/>
      <c r="BE26" s="2"/>
      <c r="BI26" s="2"/>
      <c r="BJ26" s="2"/>
      <c r="BK26" s="2"/>
      <c r="BM26" s="2"/>
      <c r="BQ26" s="2"/>
      <c r="BR26" s="2"/>
      <c r="BS26" s="2"/>
      <c r="BU26" s="2"/>
      <c r="BY26" s="2"/>
      <c r="BZ26" s="2"/>
      <c r="CA26" s="2"/>
      <c r="CC26" s="2"/>
      <c r="CG26" s="2"/>
      <c r="CH26" s="2"/>
      <c r="CI26" s="2"/>
      <c r="CK26" s="2"/>
      <c r="CS26" s="54">
        <v>44058</v>
      </c>
      <c r="CT26" s="48">
        <f t="shared" ref="CT26:CX26" si="14">DATE(CT16,8,15)</f>
        <v>45519</v>
      </c>
      <c r="CU26" s="49">
        <f t="shared" si="14"/>
        <v>45884</v>
      </c>
      <c r="CV26" s="49">
        <f t="shared" si="14"/>
        <v>45519</v>
      </c>
      <c r="CW26" s="49">
        <f t="shared" si="14"/>
        <v>45884</v>
      </c>
      <c r="CX26" s="49">
        <f t="shared" si="14"/>
        <v>46249</v>
      </c>
    </row>
    <row r="27" spans="1:102" ht="15" customHeight="1" x14ac:dyDescent="0.3">
      <c r="A27" s="24">
        <f t="shared" si="0"/>
        <v>45526</v>
      </c>
      <c r="B27" s="25"/>
      <c r="C27" s="26"/>
      <c r="D27" s="27" t="s">
        <v>24</v>
      </c>
      <c r="E27" s="28"/>
      <c r="F27" s="29"/>
      <c r="G27" s="30"/>
      <c r="H27" s="31">
        <f t="shared" si="1"/>
        <v>45557</v>
      </c>
      <c r="I27" s="37" t="s">
        <v>39</v>
      </c>
      <c r="J27" s="33"/>
      <c r="K27" s="34"/>
      <c r="L27" s="28" t="s">
        <v>45</v>
      </c>
      <c r="M27" s="29"/>
      <c r="N27" s="30"/>
      <c r="O27" s="24">
        <f t="shared" si="2"/>
        <v>45587</v>
      </c>
      <c r="P27" s="32"/>
      <c r="Q27" s="33"/>
      <c r="R27" s="34" t="s">
        <v>14</v>
      </c>
      <c r="S27" s="28"/>
      <c r="T27" s="29"/>
      <c r="U27" s="30"/>
      <c r="V27" s="31">
        <f t="shared" si="3"/>
        <v>45618</v>
      </c>
      <c r="W27" s="36"/>
      <c r="X27" s="33"/>
      <c r="Y27" s="34" t="s">
        <v>24</v>
      </c>
      <c r="Z27" s="28" t="s">
        <v>34</v>
      </c>
      <c r="AA27" s="29"/>
      <c r="AB27" s="30"/>
      <c r="AC27" s="24">
        <f t="shared" si="4"/>
        <v>45648</v>
      </c>
      <c r="AD27" s="36"/>
      <c r="AE27" s="33"/>
      <c r="AF27" s="34"/>
      <c r="AG27" s="28"/>
      <c r="AH27" s="29"/>
      <c r="AI27" s="30"/>
      <c r="AJ27" s="31">
        <f t="shared" si="5"/>
        <v>45679</v>
      </c>
      <c r="AK27" s="36"/>
      <c r="AL27" s="33"/>
      <c r="AM27" s="34"/>
      <c r="AN27" s="28"/>
      <c r="AO27" s="29"/>
      <c r="AP27" s="30"/>
      <c r="AS27" s="2"/>
      <c r="AT27" s="2"/>
      <c r="AU27" s="2"/>
      <c r="AW27" s="2"/>
      <c r="BA27" s="2"/>
      <c r="BB27" s="2"/>
      <c r="BC27" s="2"/>
      <c r="BE27" s="2"/>
      <c r="BI27" s="2"/>
      <c r="BJ27" s="2"/>
      <c r="BK27" s="2"/>
      <c r="BM27" s="2"/>
      <c r="BQ27" s="2"/>
      <c r="BR27" s="2"/>
      <c r="BS27" s="2"/>
      <c r="BU27" s="2"/>
      <c r="BY27" s="2"/>
      <c r="BZ27" s="2"/>
      <c r="CA27" s="2"/>
      <c r="CC27" s="2"/>
      <c r="CG27" s="2"/>
      <c r="CH27" s="2"/>
      <c r="CI27" s="2"/>
      <c r="CK27" s="2"/>
      <c r="CS27" s="47" t="s">
        <v>51</v>
      </c>
      <c r="CT27" s="48">
        <f t="shared" ref="CT27:CX27" si="15">DATE(CT16,11,1)</f>
        <v>45597</v>
      </c>
      <c r="CU27" s="49">
        <f t="shared" si="15"/>
        <v>45962</v>
      </c>
      <c r="CV27" s="49">
        <f t="shared" si="15"/>
        <v>45597</v>
      </c>
      <c r="CW27" s="49">
        <f t="shared" si="15"/>
        <v>45962</v>
      </c>
      <c r="CX27" s="49">
        <f t="shared" si="15"/>
        <v>46327</v>
      </c>
    </row>
    <row r="28" spans="1:102" ht="15" customHeight="1" x14ac:dyDescent="0.3">
      <c r="A28" s="24">
        <f t="shared" si="0"/>
        <v>45527</v>
      </c>
      <c r="B28" s="25"/>
      <c r="C28" s="26"/>
      <c r="D28" s="27" t="s">
        <v>24</v>
      </c>
      <c r="E28" s="28"/>
      <c r="F28" s="29"/>
      <c r="G28" s="30"/>
      <c r="H28" s="31">
        <f t="shared" si="1"/>
        <v>45558</v>
      </c>
      <c r="I28" s="32"/>
      <c r="J28" s="33"/>
      <c r="K28" s="34"/>
      <c r="L28" s="28"/>
      <c r="M28" s="29"/>
      <c r="N28" s="30"/>
      <c r="O28" s="24">
        <f t="shared" si="2"/>
        <v>45588</v>
      </c>
      <c r="P28" s="32"/>
      <c r="Q28" s="33"/>
      <c r="R28" s="34" t="s">
        <v>14</v>
      </c>
      <c r="S28" s="28"/>
      <c r="T28" s="29"/>
      <c r="U28" s="30"/>
      <c r="V28" s="31">
        <f t="shared" si="3"/>
        <v>45619</v>
      </c>
      <c r="W28" s="36"/>
      <c r="X28" s="33" t="s">
        <v>52</v>
      </c>
      <c r="Y28" s="34"/>
      <c r="Z28" s="28" t="s">
        <v>34</v>
      </c>
      <c r="AA28" s="29"/>
      <c r="AB28" s="30"/>
      <c r="AC28" s="24">
        <f t="shared" si="4"/>
        <v>45649</v>
      </c>
      <c r="AD28" s="36"/>
      <c r="AE28" s="33"/>
      <c r="AF28" s="34"/>
      <c r="AG28" s="28"/>
      <c r="AH28" s="29"/>
      <c r="AI28" s="30"/>
      <c r="AJ28" s="31">
        <f t="shared" si="5"/>
        <v>45680</v>
      </c>
      <c r="AK28" s="36"/>
      <c r="AL28" s="33"/>
      <c r="AM28" s="34" t="s">
        <v>14</v>
      </c>
      <c r="AN28" s="28"/>
      <c r="AO28" s="29"/>
      <c r="AP28" s="30"/>
      <c r="AS28" s="2"/>
      <c r="AT28" s="2"/>
      <c r="AU28" s="2"/>
      <c r="AW28" s="2"/>
      <c r="BA28" s="2"/>
      <c r="BB28" s="2"/>
      <c r="BC28" s="2"/>
      <c r="BE28" s="2"/>
      <c r="BI28" s="2"/>
      <c r="BJ28" s="2"/>
      <c r="BK28" s="2"/>
      <c r="BM28" s="2"/>
      <c r="BQ28" s="2"/>
      <c r="BR28" s="2"/>
      <c r="BS28" s="2"/>
      <c r="BU28" s="2"/>
      <c r="BY28" s="2"/>
      <c r="BZ28" s="2"/>
      <c r="CA28" s="2"/>
      <c r="CC28" s="2"/>
      <c r="CG28" s="2"/>
      <c r="CH28" s="2"/>
      <c r="CI28" s="2"/>
      <c r="CK28" s="2"/>
      <c r="CS28" s="53">
        <v>44146</v>
      </c>
      <c r="CT28" s="48">
        <f t="shared" ref="CT28:CX28" si="16">DATE(CT16,11,11)</f>
        <v>45607</v>
      </c>
      <c r="CU28" s="49">
        <f t="shared" si="16"/>
        <v>45972</v>
      </c>
      <c r="CV28" s="49">
        <f t="shared" si="16"/>
        <v>45607</v>
      </c>
      <c r="CW28" s="49">
        <f t="shared" si="16"/>
        <v>45972</v>
      </c>
      <c r="CX28" s="49">
        <f t="shared" si="16"/>
        <v>46337</v>
      </c>
    </row>
    <row r="29" spans="1:102" ht="15" customHeight="1" x14ac:dyDescent="0.3">
      <c r="A29" s="24">
        <f t="shared" si="0"/>
        <v>45528</v>
      </c>
      <c r="B29" s="25"/>
      <c r="C29" s="26"/>
      <c r="D29" s="27"/>
      <c r="E29" s="28"/>
      <c r="F29" s="29"/>
      <c r="G29" s="30"/>
      <c r="H29" s="31">
        <f t="shared" si="1"/>
        <v>45559</v>
      </c>
      <c r="I29" s="32"/>
      <c r="J29" s="33"/>
      <c r="K29" s="34" t="s">
        <v>14</v>
      </c>
      <c r="L29" s="28"/>
      <c r="M29" s="29"/>
      <c r="N29" s="30"/>
      <c r="O29" s="24">
        <f t="shared" si="2"/>
        <v>45589</v>
      </c>
      <c r="P29" s="32"/>
      <c r="Q29" s="33"/>
      <c r="R29" s="34"/>
      <c r="S29" s="28"/>
      <c r="T29" s="29"/>
      <c r="U29" s="30"/>
      <c r="V29" s="31">
        <f t="shared" si="3"/>
        <v>45620</v>
      </c>
      <c r="W29" s="36"/>
      <c r="X29" s="33" t="s">
        <v>52</v>
      </c>
      <c r="Y29" s="34"/>
      <c r="Z29" s="50" t="s">
        <v>53</v>
      </c>
      <c r="AA29" s="29"/>
      <c r="AB29" s="30"/>
      <c r="AC29" s="24">
        <f t="shared" si="4"/>
        <v>45650</v>
      </c>
      <c r="AD29" s="36"/>
      <c r="AE29" s="33"/>
      <c r="AF29" s="34"/>
      <c r="AG29" s="28"/>
      <c r="AH29" s="29"/>
      <c r="AI29" s="30"/>
      <c r="AJ29" s="31">
        <f t="shared" si="5"/>
        <v>45681</v>
      </c>
      <c r="AK29" s="36"/>
      <c r="AL29" s="33"/>
      <c r="AM29" s="34"/>
      <c r="AN29" s="28"/>
      <c r="AO29" s="29"/>
      <c r="AP29" s="30"/>
      <c r="AS29" s="2"/>
      <c r="AT29" s="2"/>
      <c r="AU29" s="2"/>
      <c r="AW29" s="2"/>
      <c r="BA29" s="2"/>
      <c r="BB29" s="2"/>
      <c r="BC29" s="2"/>
      <c r="BE29" s="2"/>
      <c r="BI29" s="2"/>
      <c r="BJ29" s="2"/>
      <c r="BK29" s="2"/>
      <c r="BM29" s="2"/>
      <c r="BQ29" s="2"/>
      <c r="BR29" s="2"/>
      <c r="BS29" s="2"/>
      <c r="BU29" s="2"/>
      <c r="BY29" s="2"/>
      <c r="BZ29" s="2"/>
      <c r="CA29" s="2"/>
      <c r="CC29" s="2"/>
      <c r="CG29" s="2"/>
      <c r="CH29" s="2"/>
      <c r="CI29" s="2"/>
      <c r="CK29" s="2"/>
      <c r="CS29" s="53">
        <v>44190</v>
      </c>
      <c r="CT29" s="48">
        <f t="shared" ref="CT29:CX29" si="17">DATE(CT16,12,25)</f>
        <v>45651</v>
      </c>
      <c r="CU29" s="49">
        <f t="shared" si="17"/>
        <v>46016</v>
      </c>
      <c r="CV29" s="49">
        <f t="shared" si="17"/>
        <v>45651</v>
      </c>
      <c r="CW29" s="49">
        <f t="shared" si="17"/>
        <v>46016</v>
      </c>
      <c r="CX29" s="49">
        <f t="shared" si="17"/>
        <v>46381</v>
      </c>
    </row>
    <row r="30" spans="1:102" ht="15" customHeight="1" x14ac:dyDescent="0.25">
      <c r="A30" s="24">
        <f t="shared" si="0"/>
        <v>45529</v>
      </c>
      <c r="B30" s="25"/>
      <c r="C30" s="26"/>
      <c r="D30" s="27"/>
      <c r="E30" s="28"/>
      <c r="F30" s="29"/>
      <c r="G30" s="30"/>
      <c r="H30" s="31">
        <f t="shared" si="1"/>
        <v>45560</v>
      </c>
      <c r="I30" s="32"/>
      <c r="J30" s="33"/>
      <c r="K30" s="34"/>
      <c r="L30" s="28"/>
      <c r="M30" s="29"/>
      <c r="N30" s="30"/>
      <c r="O30" s="24">
        <f t="shared" si="2"/>
        <v>45590</v>
      </c>
      <c r="P30" s="32"/>
      <c r="Q30" s="33"/>
      <c r="R30" s="34"/>
      <c r="S30" s="28"/>
      <c r="T30" s="29"/>
      <c r="U30" s="30"/>
      <c r="V30" s="31">
        <f t="shared" si="3"/>
        <v>45621</v>
      </c>
      <c r="W30" s="36"/>
      <c r="X30" s="33"/>
      <c r="Y30" s="34"/>
      <c r="Z30" s="50"/>
      <c r="AA30" s="29"/>
      <c r="AB30" s="30"/>
      <c r="AC30" s="24">
        <f t="shared" si="4"/>
        <v>45651</v>
      </c>
      <c r="AD30" s="36"/>
      <c r="AE30" s="33"/>
      <c r="AF30" s="34"/>
      <c r="AG30" s="28"/>
      <c r="AH30" s="29"/>
      <c r="AI30" s="30"/>
      <c r="AJ30" s="31">
        <f t="shared" si="5"/>
        <v>45682</v>
      </c>
      <c r="AK30" s="36"/>
      <c r="AL30" s="33" t="s">
        <v>52</v>
      </c>
      <c r="AM30" s="34"/>
      <c r="AN30" s="28" t="s">
        <v>54</v>
      </c>
      <c r="AO30" s="29"/>
      <c r="AP30" s="30"/>
      <c r="AS30" s="2"/>
      <c r="AT30" s="2"/>
      <c r="AU30" s="2"/>
      <c r="AW30" s="2"/>
      <c r="BA30" s="2"/>
      <c r="BB30" s="2"/>
      <c r="BC30" s="2"/>
      <c r="BE30" s="2"/>
      <c r="BI30" s="2"/>
      <c r="BJ30" s="2"/>
      <c r="BK30" s="2"/>
      <c r="BM30" s="2"/>
      <c r="BQ30" s="2"/>
      <c r="BR30" s="2"/>
      <c r="BS30" s="2"/>
      <c r="BU30" s="2"/>
      <c r="BY30" s="2"/>
      <c r="BZ30" s="2"/>
      <c r="CA30" s="2"/>
      <c r="CC30" s="2"/>
      <c r="CG30" s="2"/>
      <c r="CH30" s="2"/>
      <c r="CI30" s="2"/>
      <c r="CK30" s="2"/>
    </row>
    <row r="31" spans="1:102" ht="15" customHeight="1" x14ac:dyDescent="0.25">
      <c r="A31" s="24">
        <f t="shared" si="0"/>
        <v>45530</v>
      </c>
      <c r="B31" s="25"/>
      <c r="C31" s="26"/>
      <c r="D31" s="27"/>
      <c r="E31" s="38"/>
      <c r="F31" s="29"/>
      <c r="G31" s="30"/>
      <c r="H31" s="31">
        <f t="shared" si="1"/>
        <v>45561</v>
      </c>
      <c r="I31" s="32"/>
      <c r="J31" s="33"/>
      <c r="K31" s="34" t="s">
        <v>14</v>
      </c>
      <c r="L31" s="38"/>
      <c r="M31" s="29"/>
      <c r="N31" s="30"/>
      <c r="O31" s="24">
        <f t="shared" si="2"/>
        <v>45591</v>
      </c>
      <c r="P31" s="32"/>
      <c r="Q31" s="33"/>
      <c r="R31" s="34"/>
      <c r="S31" s="38" t="s">
        <v>55</v>
      </c>
      <c r="T31" s="29"/>
      <c r="U31" s="30"/>
      <c r="V31" s="31">
        <f t="shared" si="3"/>
        <v>45622</v>
      </c>
      <c r="W31" s="36"/>
      <c r="X31" s="33"/>
      <c r="Y31" s="34"/>
      <c r="Z31" s="55"/>
      <c r="AA31" s="29"/>
      <c r="AB31" s="30"/>
      <c r="AC31" s="24">
        <f t="shared" si="4"/>
        <v>45652</v>
      </c>
      <c r="AD31" s="36"/>
      <c r="AE31" s="33"/>
      <c r="AF31" s="34"/>
      <c r="AG31" s="38"/>
      <c r="AH31" s="29"/>
      <c r="AI31" s="30"/>
      <c r="AJ31" s="31">
        <f t="shared" si="5"/>
        <v>45683</v>
      </c>
      <c r="AK31" s="32"/>
      <c r="AL31" s="33" t="s">
        <v>52</v>
      </c>
      <c r="AM31" s="34"/>
      <c r="AN31" s="38" t="s">
        <v>56</v>
      </c>
      <c r="AO31" s="29"/>
      <c r="AP31" s="30"/>
      <c r="AS31" s="2"/>
      <c r="AT31" s="2"/>
      <c r="AU31" s="2"/>
      <c r="AW31" s="2"/>
      <c r="BA31" s="2"/>
      <c r="BB31" s="2"/>
      <c r="BC31" s="2"/>
      <c r="BE31" s="2"/>
      <c r="BI31" s="2"/>
      <c r="BJ31" s="2"/>
      <c r="BK31" s="2"/>
      <c r="BM31" s="2"/>
      <c r="BQ31" s="2"/>
      <c r="BR31" s="2"/>
      <c r="BS31" s="2"/>
      <c r="BU31" s="2"/>
      <c r="BY31" s="2"/>
      <c r="BZ31" s="2"/>
      <c r="CA31" s="2"/>
      <c r="CC31" s="2"/>
      <c r="CG31" s="2"/>
      <c r="CH31" s="2"/>
      <c r="CI31" s="2"/>
      <c r="CK31" s="2"/>
    </row>
    <row r="32" spans="1:102" ht="15" customHeight="1" x14ac:dyDescent="0.25">
      <c r="A32" s="24">
        <f t="shared" si="0"/>
        <v>45531</v>
      </c>
      <c r="B32" s="25"/>
      <c r="C32" s="26"/>
      <c r="D32" s="27" t="s">
        <v>14</v>
      </c>
      <c r="E32" s="38"/>
      <c r="F32" s="29"/>
      <c r="G32" s="30"/>
      <c r="H32" s="31">
        <f t="shared" si="1"/>
        <v>45562</v>
      </c>
      <c r="I32" s="32"/>
      <c r="J32" s="33"/>
      <c r="K32" s="34"/>
      <c r="L32" s="38"/>
      <c r="M32" s="29"/>
      <c r="N32" s="30"/>
      <c r="O32" s="24">
        <f t="shared" si="2"/>
        <v>45592</v>
      </c>
      <c r="P32" s="32"/>
      <c r="Q32" s="33"/>
      <c r="R32" s="34"/>
      <c r="S32" s="38"/>
      <c r="T32" s="29"/>
      <c r="U32" s="30"/>
      <c r="V32" s="31">
        <f t="shared" si="3"/>
        <v>45623</v>
      </c>
      <c r="W32" s="36"/>
      <c r="X32" s="33"/>
      <c r="Y32" s="34"/>
      <c r="Z32" s="38"/>
      <c r="AA32" s="29"/>
      <c r="AB32" s="30"/>
      <c r="AC32" s="24">
        <f t="shared" si="4"/>
        <v>45653</v>
      </c>
      <c r="AD32" s="36"/>
      <c r="AE32" s="33"/>
      <c r="AF32" s="34"/>
      <c r="AG32" s="38"/>
      <c r="AH32" s="29"/>
      <c r="AI32" s="30"/>
      <c r="AJ32" s="31">
        <f t="shared" si="5"/>
        <v>45684</v>
      </c>
      <c r="AK32" s="36"/>
      <c r="AL32" s="33"/>
      <c r="AM32" s="34"/>
      <c r="AN32" s="28"/>
      <c r="AO32" s="29"/>
      <c r="AP32" s="30"/>
      <c r="AS32" s="2"/>
      <c r="AT32" s="2"/>
      <c r="AU32" s="2"/>
      <c r="AW32" s="2"/>
      <c r="BA32" s="2"/>
      <c r="BB32" s="2"/>
      <c r="BC32" s="2"/>
      <c r="BE32" s="2"/>
      <c r="BI32" s="2"/>
      <c r="BJ32" s="2"/>
      <c r="BK32" s="2"/>
      <c r="BM32" s="2"/>
      <c r="BQ32" s="2"/>
      <c r="BR32" s="2"/>
      <c r="BS32" s="2"/>
      <c r="BU32" s="2"/>
      <c r="BY32" s="2"/>
      <c r="BZ32" s="2"/>
      <c r="CA32" s="2"/>
      <c r="CC32" s="2"/>
      <c r="CG32" s="2"/>
      <c r="CH32" s="2"/>
      <c r="CI32" s="2"/>
      <c r="CK32" s="2"/>
      <c r="CS32" s="4" t="e">
        <f>#REF!</f>
        <v>#REF!</v>
      </c>
      <c r="CT32" s="56">
        <f t="shared" ref="CT32:CT38" si="18">F6</f>
        <v>0</v>
      </c>
    </row>
    <row r="33" spans="1:102" ht="15" customHeight="1" x14ac:dyDescent="0.25">
      <c r="A33" s="24">
        <f t="shared" si="0"/>
        <v>45532</v>
      </c>
      <c r="B33" s="25"/>
      <c r="C33" s="26"/>
      <c r="D33" s="27"/>
      <c r="E33" s="28"/>
      <c r="F33" s="29"/>
      <c r="G33" s="30"/>
      <c r="H33" s="31">
        <f t="shared" si="1"/>
        <v>45563</v>
      </c>
      <c r="I33" s="37" t="s">
        <v>17</v>
      </c>
      <c r="J33" s="33" t="s">
        <v>52</v>
      </c>
      <c r="K33" s="34"/>
      <c r="L33" s="28" t="s">
        <v>57</v>
      </c>
      <c r="M33" s="29"/>
      <c r="N33" s="30"/>
      <c r="O33" s="24">
        <f t="shared" si="2"/>
        <v>45593</v>
      </c>
      <c r="P33" s="32"/>
      <c r="Q33" s="33"/>
      <c r="R33" s="34"/>
      <c r="S33" s="28"/>
      <c r="T33" s="29" t="s">
        <v>23</v>
      </c>
      <c r="U33" s="30"/>
      <c r="V33" s="31">
        <f t="shared" si="3"/>
        <v>45624</v>
      </c>
      <c r="W33" s="40" t="s">
        <v>27</v>
      </c>
      <c r="X33" s="33"/>
      <c r="Y33" s="34"/>
      <c r="Z33" s="28"/>
      <c r="AA33" s="29"/>
      <c r="AB33" s="30"/>
      <c r="AC33" s="24">
        <f t="shared" si="4"/>
        <v>45654</v>
      </c>
      <c r="AD33" s="36"/>
      <c r="AE33" s="33"/>
      <c r="AF33" s="34"/>
      <c r="AG33" s="28"/>
      <c r="AH33" s="29"/>
      <c r="AI33" s="30"/>
      <c r="AJ33" s="31">
        <f t="shared" si="5"/>
        <v>45685</v>
      </c>
      <c r="AK33" s="36"/>
      <c r="AL33" s="33"/>
      <c r="AM33" s="34" t="s">
        <v>14</v>
      </c>
      <c r="AN33" s="28"/>
      <c r="AO33" s="29"/>
      <c r="AP33" s="30"/>
      <c r="AS33" s="2"/>
      <c r="AT33" s="2"/>
      <c r="AU33" s="2"/>
      <c r="AW33" s="2"/>
      <c r="BA33" s="2"/>
      <c r="BB33" s="2"/>
      <c r="BC33" s="2"/>
      <c r="BE33" s="2"/>
      <c r="BI33" s="2"/>
      <c r="BJ33" s="2"/>
      <c r="BK33" s="2"/>
      <c r="BM33" s="2"/>
      <c r="BQ33" s="2"/>
      <c r="BR33" s="2"/>
      <c r="BS33" s="2"/>
      <c r="BU33" s="2"/>
      <c r="BY33" s="2"/>
      <c r="BZ33" s="2"/>
      <c r="CA33" s="2"/>
      <c r="CC33" s="2"/>
      <c r="CG33" s="2"/>
      <c r="CH33" s="2"/>
      <c r="CI33" s="2"/>
      <c r="CK33" s="2"/>
      <c r="CS33" s="4" t="e">
        <f>#REF!</f>
        <v>#REF!</v>
      </c>
      <c r="CT33" s="56">
        <f t="shared" si="18"/>
        <v>0</v>
      </c>
    </row>
    <row r="34" spans="1:102" ht="15" customHeight="1" x14ac:dyDescent="0.25">
      <c r="A34" s="24">
        <f t="shared" si="0"/>
        <v>45533</v>
      </c>
      <c r="B34" s="25"/>
      <c r="C34" s="26"/>
      <c r="D34" s="27"/>
      <c r="E34" s="28"/>
      <c r="F34" s="29"/>
      <c r="G34" s="30"/>
      <c r="H34" s="31">
        <f t="shared" si="1"/>
        <v>45564</v>
      </c>
      <c r="I34" s="32"/>
      <c r="J34" s="33" t="s">
        <v>52</v>
      </c>
      <c r="K34" s="34"/>
      <c r="L34" s="28" t="s">
        <v>57</v>
      </c>
      <c r="M34" s="29"/>
      <c r="N34" s="30"/>
      <c r="O34" s="24">
        <f t="shared" si="2"/>
        <v>45594</v>
      </c>
      <c r="P34" s="32"/>
      <c r="Q34" s="33"/>
      <c r="R34" s="34"/>
      <c r="S34" s="28"/>
      <c r="T34" s="29" t="s">
        <v>23</v>
      </c>
      <c r="U34" s="30"/>
      <c r="V34" s="31">
        <f t="shared" si="3"/>
        <v>45625</v>
      </c>
      <c r="W34" s="36"/>
      <c r="X34" s="33"/>
      <c r="Y34" s="34"/>
      <c r="Z34" s="28"/>
      <c r="AA34" s="29"/>
      <c r="AB34" s="30"/>
      <c r="AC34" s="24">
        <f t="shared" si="4"/>
        <v>45655</v>
      </c>
      <c r="AD34" s="36"/>
      <c r="AE34" s="33"/>
      <c r="AF34" s="34"/>
      <c r="AG34" s="28"/>
      <c r="AH34" s="29"/>
      <c r="AI34" s="30"/>
      <c r="AJ34" s="31">
        <f t="shared" si="5"/>
        <v>45686</v>
      </c>
      <c r="AK34" s="36"/>
      <c r="AL34" s="33"/>
      <c r="AM34" s="34"/>
      <c r="AN34" s="28"/>
      <c r="AO34" s="29"/>
      <c r="AP34" s="30"/>
      <c r="AS34" s="2"/>
      <c r="AT34" s="2"/>
      <c r="AU34" s="2"/>
      <c r="AW34" s="2"/>
      <c r="BA34" s="2"/>
      <c r="BB34" s="2"/>
      <c r="BC34" s="2"/>
      <c r="BE34" s="2"/>
      <c r="BI34" s="2"/>
      <c r="BJ34" s="2"/>
      <c r="BK34" s="2"/>
      <c r="BM34" s="2"/>
      <c r="BQ34" s="2"/>
      <c r="BR34" s="2"/>
      <c r="BS34" s="2"/>
      <c r="BU34" s="2"/>
      <c r="BY34" s="2"/>
      <c r="BZ34" s="2"/>
      <c r="CA34" s="2"/>
      <c r="CC34" s="2"/>
      <c r="CG34" s="2"/>
      <c r="CH34" s="2"/>
      <c r="CI34" s="2"/>
      <c r="CK34" s="2"/>
      <c r="CS34" s="4" t="e">
        <f>#REF!</f>
        <v>#REF!</v>
      </c>
      <c r="CT34" s="56">
        <f t="shared" si="18"/>
        <v>0</v>
      </c>
    </row>
    <row r="35" spans="1:102" ht="15" customHeight="1" x14ac:dyDescent="0.25">
      <c r="A35" s="24">
        <f t="shared" si="0"/>
        <v>45534</v>
      </c>
      <c r="B35" s="25"/>
      <c r="C35" s="26"/>
      <c r="D35" s="27"/>
      <c r="E35" s="28"/>
      <c r="F35" s="29"/>
      <c r="G35" s="30"/>
      <c r="H35" s="31">
        <f t="shared" si="1"/>
        <v>45565</v>
      </c>
      <c r="I35" s="32"/>
      <c r="J35" s="33"/>
      <c r="K35" s="34"/>
      <c r="L35" s="28"/>
      <c r="M35" s="29"/>
      <c r="N35" s="30"/>
      <c r="O35" s="24">
        <f t="shared" si="2"/>
        <v>45595</v>
      </c>
      <c r="P35" s="32"/>
      <c r="Q35" s="33"/>
      <c r="R35" s="34"/>
      <c r="S35" s="28"/>
      <c r="T35" s="29" t="s">
        <v>23</v>
      </c>
      <c r="U35" s="30"/>
      <c r="V35" s="31">
        <f t="shared" si="3"/>
        <v>45626</v>
      </c>
      <c r="W35" s="36"/>
      <c r="X35" s="33"/>
      <c r="Y35" s="34"/>
      <c r="Z35" s="28" t="s">
        <v>58</v>
      </c>
      <c r="AA35" s="29"/>
      <c r="AB35" s="30"/>
      <c r="AC35" s="24">
        <f t="shared" si="4"/>
        <v>45656</v>
      </c>
      <c r="AD35" s="36"/>
      <c r="AE35" s="33"/>
      <c r="AF35" s="34"/>
      <c r="AG35" s="28"/>
      <c r="AH35" s="29"/>
      <c r="AI35" s="30"/>
      <c r="AJ35" s="31">
        <f t="shared" si="5"/>
        <v>45687</v>
      </c>
      <c r="AK35" s="36"/>
      <c r="AL35" s="33"/>
      <c r="AM35" s="34" t="s">
        <v>14</v>
      </c>
      <c r="AN35" s="28"/>
      <c r="AO35" s="29"/>
      <c r="AP35" s="30"/>
      <c r="AS35" s="2"/>
      <c r="AT35" s="2"/>
      <c r="AU35" s="2"/>
      <c r="AW35" s="2"/>
      <c r="BA35" s="2"/>
      <c r="BB35" s="2"/>
      <c r="BC35" s="2"/>
      <c r="BE35" s="2"/>
      <c r="BI35" s="2"/>
      <c r="BJ35" s="2"/>
      <c r="BK35" s="2"/>
      <c r="BM35" s="2"/>
      <c r="BQ35" s="2"/>
      <c r="BR35" s="2"/>
      <c r="BS35" s="2"/>
      <c r="BU35" s="2"/>
      <c r="BY35" s="2"/>
      <c r="BZ35" s="2"/>
      <c r="CA35" s="2"/>
      <c r="CC35" s="2"/>
      <c r="CG35" s="2"/>
      <c r="CH35" s="2"/>
      <c r="CI35" s="2"/>
      <c r="CK35" s="2"/>
      <c r="CS35" s="4" t="e">
        <f>#REF!</f>
        <v>#REF!</v>
      </c>
      <c r="CT35" s="56">
        <f t="shared" si="18"/>
        <v>0</v>
      </c>
    </row>
    <row r="36" spans="1:102" ht="15" customHeight="1" thickBot="1" x14ac:dyDescent="0.3">
      <c r="A36" s="57">
        <f t="shared" si="0"/>
        <v>45535</v>
      </c>
      <c r="B36" s="58"/>
      <c r="C36" s="59"/>
      <c r="D36" s="60"/>
      <c r="E36" s="61"/>
      <c r="F36" s="62"/>
      <c r="G36" s="63"/>
      <c r="H36" s="64"/>
      <c r="I36" s="65"/>
      <c r="J36" s="65"/>
      <c r="K36" s="65"/>
      <c r="L36" s="66"/>
      <c r="M36" s="67"/>
      <c r="N36" s="68"/>
      <c r="O36" s="57">
        <f t="shared" si="2"/>
        <v>45596</v>
      </c>
      <c r="P36" s="69"/>
      <c r="Q36" s="70"/>
      <c r="R36" s="71"/>
      <c r="S36" s="61"/>
      <c r="T36" s="62" t="s">
        <v>23</v>
      </c>
      <c r="U36" s="63"/>
      <c r="V36" s="64"/>
      <c r="W36" s="65"/>
      <c r="X36" s="65"/>
      <c r="Y36" s="65"/>
      <c r="Z36" s="66"/>
      <c r="AA36" s="67"/>
      <c r="AB36" s="68"/>
      <c r="AC36" s="57">
        <f t="shared" si="4"/>
        <v>45657</v>
      </c>
      <c r="AD36" s="72"/>
      <c r="AE36" s="70"/>
      <c r="AF36" s="71"/>
      <c r="AG36" s="61"/>
      <c r="AH36" s="62"/>
      <c r="AI36" s="63"/>
      <c r="AJ36" s="73">
        <f t="shared" si="5"/>
        <v>45688</v>
      </c>
      <c r="AK36" s="72"/>
      <c r="AL36" s="70"/>
      <c r="AM36" s="71"/>
      <c r="AN36" s="61" t="s">
        <v>59</v>
      </c>
      <c r="AO36" s="62"/>
      <c r="AP36" s="63"/>
      <c r="AS36" s="2"/>
      <c r="AT36" s="2"/>
      <c r="AU36" s="2"/>
      <c r="AW36" s="2"/>
      <c r="BA36" s="2"/>
      <c r="BB36" s="2"/>
      <c r="BC36" s="2"/>
      <c r="BE36" s="2"/>
      <c r="BI36" s="2"/>
      <c r="BJ36" s="2"/>
      <c r="BK36" s="2"/>
      <c r="BM36" s="2"/>
      <c r="BQ36" s="2"/>
      <c r="BR36" s="2"/>
      <c r="BS36" s="2"/>
      <c r="BU36" s="2"/>
      <c r="BY36" s="2"/>
      <c r="BZ36" s="2"/>
      <c r="CA36" s="2"/>
      <c r="CC36" s="2"/>
      <c r="CG36" s="2"/>
      <c r="CH36" s="2"/>
      <c r="CI36" s="2"/>
      <c r="CK36" s="2"/>
      <c r="CS36" s="4" t="e">
        <f>#REF!</f>
        <v>#REF!</v>
      </c>
      <c r="CT36" s="56">
        <f t="shared" si="18"/>
        <v>0</v>
      </c>
    </row>
    <row r="37" spans="1:102" ht="13.5" hidden="1" customHeight="1" thickBot="1" x14ac:dyDescent="0.3">
      <c r="B37" s="74"/>
      <c r="C37" s="74"/>
      <c r="D37" s="74"/>
      <c r="E37" s="220">
        <f>SUM(F6:F36)</f>
        <v>0</v>
      </c>
      <c r="F37" s="221"/>
      <c r="G37" s="4"/>
      <c r="I37" s="75"/>
      <c r="J37" s="75"/>
      <c r="K37" s="75"/>
      <c r="L37" s="220">
        <f>SUM(N6:N36)</f>
        <v>0</v>
      </c>
      <c r="M37" s="222"/>
      <c r="N37" s="221"/>
      <c r="P37" s="75"/>
      <c r="Q37" s="75"/>
      <c r="R37" s="75"/>
      <c r="S37" s="220">
        <f>SUM(U6:U36)</f>
        <v>0</v>
      </c>
      <c r="T37" s="222"/>
      <c r="U37" s="221"/>
      <c r="W37" s="75"/>
      <c r="X37" s="75"/>
      <c r="Y37" s="75"/>
      <c r="Z37" s="220">
        <f>SUM(AB6:AB36)</f>
        <v>0</v>
      </c>
      <c r="AA37" s="222"/>
      <c r="AB37" s="221"/>
      <c r="AD37" s="75"/>
      <c r="AE37" s="75"/>
      <c r="AF37" s="75"/>
      <c r="AG37" s="220">
        <f>SUM(AI6:AI36)</f>
        <v>0</v>
      </c>
      <c r="AH37" s="222"/>
      <c r="AI37" s="221"/>
      <c r="AK37" s="75"/>
      <c r="AL37" s="75"/>
      <c r="AM37" s="75"/>
      <c r="AN37" s="220">
        <f>SUM(AP6:AP36)</f>
        <v>0</v>
      </c>
      <c r="AO37" s="222"/>
      <c r="AP37" s="221"/>
      <c r="AR37" s="75"/>
      <c r="AS37" s="75"/>
      <c r="AT37" s="75"/>
      <c r="AU37" s="75"/>
      <c r="AV37" s="220">
        <f>SUM(G41:G71)</f>
        <v>0</v>
      </c>
      <c r="AW37" s="222"/>
      <c r="AX37" s="221"/>
      <c r="AZ37" s="75"/>
      <c r="BA37" s="75"/>
      <c r="BB37" s="75"/>
      <c r="BC37" s="75"/>
      <c r="BD37" s="220">
        <f>SUM(N41:N71)</f>
        <v>0</v>
      </c>
      <c r="BE37" s="222"/>
      <c r="BF37" s="221"/>
      <c r="BH37" s="75"/>
      <c r="BI37" s="75"/>
      <c r="BJ37" s="75"/>
      <c r="BK37" s="75"/>
      <c r="BL37" s="220">
        <f>SUM(U41:U71)</f>
        <v>0</v>
      </c>
      <c r="BM37" s="222"/>
      <c r="BN37" s="221"/>
      <c r="BP37" s="75"/>
      <c r="BQ37" s="75"/>
      <c r="BR37" s="75"/>
      <c r="BS37" s="75"/>
      <c r="BT37" s="220">
        <f>SUM(AB41:AB71)</f>
        <v>0</v>
      </c>
      <c r="BU37" s="222"/>
      <c r="BV37" s="221"/>
      <c r="BX37" s="75"/>
      <c r="BY37" s="75"/>
      <c r="BZ37" s="75"/>
      <c r="CA37" s="75"/>
      <c r="CB37" s="220">
        <f>SUM(AI41:AI71)</f>
        <v>0</v>
      </c>
      <c r="CC37" s="222"/>
      <c r="CD37" s="221"/>
      <c r="CE37" s="2"/>
      <c r="CF37" s="75"/>
      <c r="CG37" s="75"/>
      <c r="CH37" s="75"/>
      <c r="CI37" s="75"/>
      <c r="CJ37" s="220">
        <f>SUM(AP41:AP71)</f>
        <v>0</v>
      </c>
      <c r="CK37" s="222"/>
      <c r="CL37" s="221"/>
      <c r="CS37" s="4" t="e">
        <f>#REF!</f>
        <v>#REF!</v>
      </c>
      <c r="CT37" s="56">
        <f t="shared" si="18"/>
        <v>0</v>
      </c>
    </row>
    <row r="38" spans="1:102" ht="13.5" customHeight="1" thickBot="1" x14ac:dyDescent="0.3">
      <c r="B38" s="2"/>
      <c r="C38" s="2"/>
      <c r="D38" s="2"/>
      <c r="G38" s="2"/>
      <c r="I38" s="2"/>
      <c r="J38" s="2"/>
      <c r="K38" s="2"/>
      <c r="M38" s="2"/>
      <c r="P38" s="2"/>
      <c r="Q38" s="2"/>
      <c r="R38" s="2"/>
      <c r="T38" s="2"/>
      <c r="W38" s="2"/>
      <c r="X38" s="2"/>
      <c r="Y38" s="2"/>
      <c r="AA38" s="2"/>
      <c r="AD38" s="2"/>
      <c r="AE38" s="2"/>
      <c r="AF38" s="2"/>
      <c r="AH38" s="2"/>
      <c r="AK38" s="2"/>
      <c r="AL38" s="2"/>
      <c r="AM38" s="2"/>
      <c r="AO38" s="2"/>
      <c r="AS38" s="2"/>
      <c r="AT38" s="2"/>
      <c r="AU38" s="2"/>
      <c r="AW38" s="2"/>
      <c r="BA38" s="2"/>
      <c r="BB38" s="2"/>
      <c r="BC38" s="2"/>
      <c r="BE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G38" s="2"/>
      <c r="CH38" s="2"/>
      <c r="CI38" s="2"/>
      <c r="CK38" s="2"/>
      <c r="CS38" s="4" t="e">
        <f>#REF!</f>
        <v>#REF!</v>
      </c>
      <c r="CT38" s="56">
        <f t="shared" si="18"/>
        <v>0</v>
      </c>
    </row>
    <row r="39" spans="1:102" ht="24" customHeight="1" thickBot="1" x14ac:dyDescent="0.3">
      <c r="A39" s="211" t="s">
        <v>60</v>
      </c>
      <c r="B39" s="212"/>
      <c r="C39" s="212"/>
      <c r="D39" s="212"/>
      <c r="E39" s="212"/>
      <c r="F39" s="212"/>
      <c r="G39" s="213"/>
      <c r="H39" s="223" t="s">
        <v>61</v>
      </c>
      <c r="I39" s="212"/>
      <c r="J39" s="212"/>
      <c r="K39" s="212"/>
      <c r="L39" s="212"/>
      <c r="M39" s="212"/>
      <c r="N39" s="213"/>
      <c r="O39" s="211" t="s">
        <v>62</v>
      </c>
      <c r="P39" s="212"/>
      <c r="Q39" s="212"/>
      <c r="R39" s="212"/>
      <c r="S39" s="212"/>
      <c r="T39" s="212"/>
      <c r="U39" s="212"/>
      <c r="V39" s="211" t="s">
        <v>63</v>
      </c>
      <c r="W39" s="212"/>
      <c r="X39" s="212"/>
      <c r="Y39" s="212"/>
      <c r="Z39" s="212"/>
      <c r="AA39" s="212"/>
      <c r="AB39" s="213"/>
      <c r="AC39" s="223" t="s">
        <v>64</v>
      </c>
      <c r="AD39" s="212"/>
      <c r="AE39" s="212"/>
      <c r="AF39" s="212"/>
      <c r="AG39" s="212"/>
      <c r="AH39" s="212"/>
      <c r="AI39" s="213"/>
      <c r="AJ39" s="211" t="s">
        <v>65</v>
      </c>
      <c r="AK39" s="212"/>
      <c r="AL39" s="212"/>
      <c r="AM39" s="212"/>
      <c r="AN39" s="212"/>
      <c r="AO39" s="212"/>
      <c r="AP39" s="213"/>
      <c r="AS39" s="2"/>
      <c r="AT39" s="2"/>
      <c r="AU39" s="2"/>
      <c r="AW39" s="2"/>
      <c r="BA39" s="2"/>
      <c r="BB39" s="2"/>
      <c r="BC39" s="2"/>
      <c r="BE39" s="2"/>
      <c r="BI39" s="2"/>
      <c r="BJ39" s="2"/>
      <c r="BK39" s="2"/>
      <c r="BM39" s="2"/>
      <c r="BQ39" s="2"/>
      <c r="BR39" s="2"/>
      <c r="BS39" s="2"/>
      <c r="BU39" s="2"/>
      <c r="BY39" s="2"/>
      <c r="BZ39" s="2"/>
      <c r="CA39" s="2"/>
      <c r="CC39" s="2"/>
      <c r="CG39" s="2"/>
      <c r="CH39" s="2"/>
      <c r="CI39" s="2"/>
      <c r="CK39" s="2"/>
      <c r="CS39" s="4" t="e">
        <f>#REF!</f>
        <v>#REF!</v>
      </c>
      <c r="CT39" s="56">
        <f t="shared" ref="CT39:CT55" si="19">N20</f>
        <v>0</v>
      </c>
    </row>
    <row r="40" spans="1:102" ht="21.75" customHeight="1" thickBot="1" x14ac:dyDescent="0.3">
      <c r="A40" s="5"/>
      <c r="B40" s="6" t="s">
        <v>8</v>
      </c>
      <c r="C40" s="6" t="s">
        <v>9</v>
      </c>
      <c r="D40" s="6" t="s">
        <v>10</v>
      </c>
      <c r="E40" s="6" t="s">
        <v>11</v>
      </c>
      <c r="F40" s="6" t="s">
        <v>12</v>
      </c>
      <c r="G40" s="6" t="s">
        <v>13</v>
      </c>
      <c r="H40" s="5"/>
      <c r="I40" s="6" t="s">
        <v>8</v>
      </c>
      <c r="J40" s="6" t="s">
        <v>9</v>
      </c>
      <c r="K40" s="6" t="s">
        <v>10</v>
      </c>
      <c r="L40" s="6" t="s">
        <v>11</v>
      </c>
      <c r="M40" s="6" t="s">
        <v>12</v>
      </c>
      <c r="N40" s="6" t="s">
        <v>13</v>
      </c>
      <c r="O40" s="5"/>
      <c r="P40" s="6" t="s">
        <v>8</v>
      </c>
      <c r="Q40" s="6" t="s">
        <v>9</v>
      </c>
      <c r="R40" s="6" t="s">
        <v>10</v>
      </c>
      <c r="S40" s="6" t="s">
        <v>11</v>
      </c>
      <c r="T40" s="6" t="s">
        <v>12</v>
      </c>
      <c r="U40" s="6" t="s">
        <v>13</v>
      </c>
      <c r="V40" s="5"/>
      <c r="W40" s="6" t="s">
        <v>8</v>
      </c>
      <c r="X40" s="6" t="s">
        <v>9</v>
      </c>
      <c r="Y40" s="6" t="s">
        <v>10</v>
      </c>
      <c r="Z40" s="6" t="s">
        <v>11</v>
      </c>
      <c r="AA40" s="6" t="s">
        <v>12</v>
      </c>
      <c r="AB40" s="6" t="s">
        <v>13</v>
      </c>
      <c r="AC40" s="5"/>
      <c r="AD40" s="6" t="s">
        <v>8</v>
      </c>
      <c r="AE40" s="6" t="s">
        <v>9</v>
      </c>
      <c r="AF40" s="6" t="s">
        <v>10</v>
      </c>
      <c r="AG40" s="6" t="s">
        <v>11</v>
      </c>
      <c r="AH40" s="6" t="s">
        <v>12</v>
      </c>
      <c r="AI40" s="6" t="s">
        <v>13</v>
      </c>
      <c r="AJ40" s="6"/>
      <c r="AK40" s="6" t="s">
        <v>8</v>
      </c>
      <c r="AL40" s="6" t="s">
        <v>9</v>
      </c>
      <c r="AM40" s="6" t="s">
        <v>10</v>
      </c>
      <c r="AN40" s="6" t="s">
        <v>11</v>
      </c>
      <c r="AO40" s="6" t="s">
        <v>12</v>
      </c>
      <c r="AP40" s="6" t="s">
        <v>13</v>
      </c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1" t="e">
        <f>#REF!</f>
        <v>#REF!</v>
      </c>
      <c r="CT40" s="76">
        <f t="shared" si="19"/>
        <v>0</v>
      </c>
      <c r="CU40" s="10"/>
      <c r="CV40" s="10"/>
      <c r="CW40" s="10"/>
      <c r="CX40" s="10"/>
    </row>
    <row r="41" spans="1:102" ht="12.75" customHeight="1" x14ac:dyDescent="0.25">
      <c r="A41" s="12">
        <f>DATE($H$1+1,2,1)</f>
        <v>45689</v>
      </c>
      <c r="B41" s="206" t="s">
        <v>66</v>
      </c>
      <c r="C41" s="21"/>
      <c r="D41" s="22"/>
      <c r="E41" s="16" t="s">
        <v>59</v>
      </c>
      <c r="F41" s="17"/>
      <c r="G41" s="18"/>
      <c r="H41" s="12">
        <f>DATE($H$1+1,3,1)</f>
        <v>45717</v>
      </c>
      <c r="I41" s="20"/>
      <c r="J41" s="21"/>
      <c r="K41" s="22"/>
      <c r="L41" s="16" t="s">
        <v>16</v>
      </c>
      <c r="M41" s="17"/>
      <c r="N41" s="18"/>
      <c r="O41" s="19">
        <f>DATE($H$1+1,4,1)</f>
        <v>45748</v>
      </c>
      <c r="P41" s="20"/>
      <c r="Q41" s="21"/>
      <c r="R41" s="22" t="s">
        <v>14</v>
      </c>
      <c r="S41" s="16"/>
      <c r="T41" s="17"/>
      <c r="U41" s="18"/>
      <c r="V41" s="12">
        <f>DATE($H$1+1,5,1)</f>
        <v>45778</v>
      </c>
      <c r="W41" s="20"/>
      <c r="X41" s="21"/>
      <c r="Y41" s="22"/>
      <c r="Z41" s="16"/>
      <c r="AA41" s="17"/>
      <c r="AB41" s="18"/>
      <c r="AC41" s="19">
        <f>DATE($H$1+1,6,1)</f>
        <v>45809</v>
      </c>
      <c r="AD41" s="20"/>
      <c r="AE41" s="21"/>
      <c r="AF41" s="22"/>
      <c r="AG41" s="16"/>
      <c r="AH41" s="17" t="s">
        <v>67</v>
      </c>
      <c r="AI41" s="18"/>
      <c r="AJ41" s="12">
        <f>DATE($H$1+1,7,1)</f>
        <v>45839</v>
      </c>
      <c r="AK41" s="20"/>
      <c r="AL41" s="208" t="s">
        <v>68</v>
      </c>
      <c r="AM41" s="22"/>
      <c r="AN41" s="16"/>
      <c r="AO41" s="17" t="s">
        <v>67</v>
      </c>
      <c r="AP41" s="18"/>
      <c r="AS41" s="2"/>
      <c r="AT41" s="2"/>
      <c r="AU41" s="2"/>
      <c r="AW41" s="2"/>
      <c r="BA41" s="2"/>
      <c r="BB41" s="2"/>
      <c r="BC41" s="2"/>
      <c r="BE41" s="2"/>
      <c r="BI41" s="2"/>
      <c r="BJ41" s="2"/>
      <c r="BK41" s="2"/>
      <c r="BM41" s="2"/>
      <c r="BQ41" s="2"/>
      <c r="BR41" s="2"/>
      <c r="BS41" s="2"/>
      <c r="BU41" s="2"/>
      <c r="BY41" s="2"/>
      <c r="BZ41" s="2"/>
      <c r="CA41" s="2"/>
      <c r="CC41" s="2"/>
      <c r="CG41" s="2"/>
      <c r="CH41" s="2"/>
      <c r="CI41" s="2"/>
      <c r="CK41" s="2"/>
      <c r="CS41" s="4" t="e">
        <f>#REF!</f>
        <v>#REF!</v>
      </c>
      <c r="CT41" s="56">
        <f t="shared" si="19"/>
        <v>0</v>
      </c>
    </row>
    <row r="42" spans="1:102" ht="12.75" customHeight="1" x14ac:dyDescent="0.25">
      <c r="A42" s="24">
        <f t="shared" ref="A42:A68" si="20">A41+1</f>
        <v>45690</v>
      </c>
      <c r="B42" s="207"/>
      <c r="C42" s="33"/>
      <c r="D42" s="34"/>
      <c r="E42" s="28" t="s">
        <v>59</v>
      </c>
      <c r="F42" s="29"/>
      <c r="G42" s="30"/>
      <c r="H42" s="24">
        <f t="shared" ref="H42:H71" si="21">H41+1</f>
        <v>45718</v>
      </c>
      <c r="I42" s="36"/>
      <c r="J42" s="33"/>
      <c r="K42" s="34"/>
      <c r="L42" s="28" t="s">
        <v>16</v>
      </c>
      <c r="M42" s="29"/>
      <c r="N42" s="30"/>
      <c r="O42" s="31">
        <f t="shared" ref="O42:O70" si="22">O41+1</f>
        <v>45749</v>
      </c>
      <c r="P42" s="36"/>
      <c r="Q42" s="33"/>
      <c r="R42" s="34"/>
      <c r="S42" s="28"/>
      <c r="T42" s="29"/>
      <c r="U42" s="30"/>
      <c r="V42" s="24">
        <f t="shared" ref="V42:V71" si="23">V41+1</f>
        <v>45779</v>
      </c>
      <c r="W42" s="36"/>
      <c r="X42" s="33"/>
      <c r="Y42" s="34"/>
      <c r="Z42" s="28"/>
      <c r="AA42" s="29"/>
      <c r="AB42" s="30"/>
      <c r="AC42" s="31">
        <f t="shared" ref="AC42:AC70" si="24">AC41+1</f>
        <v>45810</v>
      </c>
      <c r="AD42" s="36"/>
      <c r="AE42" s="33"/>
      <c r="AF42" s="46" t="s">
        <v>24</v>
      </c>
      <c r="AG42" s="28"/>
      <c r="AH42" s="29"/>
      <c r="AI42" s="30"/>
      <c r="AJ42" s="24">
        <f t="shared" ref="AJ42:AJ71" si="25">AJ41+1</f>
        <v>45840</v>
      </c>
      <c r="AK42" s="36"/>
      <c r="AL42" s="209"/>
      <c r="AM42" s="34"/>
      <c r="AN42" s="28"/>
      <c r="AO42" s="29"/>
      <c r="AP42" s="30"/>
      <c r="AS42" s="2"/>
      <c r="AT42" s="2"/>
      <c r="AU42" s="2"/>
      <c r="AW42" s="2"/>
      <c r="BA42" s="2"/>
      <c r="BB42" s="2"/>
      <c r="BC42" s="2"/>
      <c r="BE42" s="2"/>
      <c r="BI42" s="2"/>
      <c r="BJ42" s="2"/>
      <c r="BK42" s="2"/>
      <c r="BM42" s="2"/>
      <c r="BQ42" s="2"/>
      <c r="BR42" s="2"/>
      <c r="BS42" s="2"/>
      <c r="BU42" s="2"/>
      <c r="BY42" s="2"/>
      <c r="BZ42" s="2"/>
      <c r="CA42" s="2"/>
      <c r="CC42" s="2"/>
      <c r="CG42" s="2"/>
      <c r="CH42" s="2"/>
      <c r="CI42" s="2"/>
      <c r="CK42" s="2"/>
      <c r="CS42" s="4" t="e">
        <f>#REF!</f>
        <v>#REF!</v>
      </c>
      <c r="CT42" s="56">
        <f t="shared" si="19"/>
        <v>0</v>
      </c>
    </row>
    <row r="43" spans="1:102" ht="12.75" customHeight="1" x14ac:dyDescent="0.25">
      <c r="A43" s="24">
        <f t="shared" si="20"/>
        <v>45691</v>
      </c>
      <c r="B43" s="36"/>
      <c r="C43" s="33"/>
      <c r="D43" s="34"/>
      <c r="E43" s="38"/>
      <c r="F43" s="29"/>
      <c r="G43" s="30"/>
      <c r="H43" s="24">
        <f t="shared" si="21"/>
        <v>45719</v>
      </c>
      <c r="I43" s="36"/>
      <c r="J43" s="33"/>
      <c r="K43" s="34"/>
      <c r="L43" s="38"/>
      <c r="M43" s="29" t="s">
        <v>23</v>
      </c>
      <c r="N43" s="30"/>
      <c r="O43" s="31">
        <f t="shared" si="22"/>
        <v>45750</v>
      </c>
      <c r="P43" s="36"/>
      <c r="Q43" s="33"/>
      <c r="R43" s="34" t="s">
        <v>14</v>
      </c>
      <c r="S43" s="38"/>
      <c r="T43" s="29"/>
      <c r="U43" s="30"/>
      <c r="V43" s="24">
        <f t="shared" si="23"/>
        <v>45780</v>
      </c>
      <c r="W43" s="36"/>
      <c r="X43" s="33"/>
      <c r="Y43" s="34"/>
      <c r="Z43" s="38" t="s">
        <v>69</v>
      </c>
      <c r="AA43" s="29"/>
      <c r="AB43" s="30"/>
      <c r="AC43" s="31">
        <f t="shared" si="24"/>
        <v>45811</v>
      </c>
      <c r="AD43" s="36"/>
      <c r="AE43" s="33"/>
      <c r="AF43" s="46" t="s">
        <v>24</v>
      </c>
      <c r="AG43" s="38"/>
      <c r="AH43" s="29"/>
      <c r="AI43" s="30"/>
      <c r="AJ43" s="24">
        <f t="shared" si="25"/>
        <v>45841</v>
      </c>
      <c r="AK43" s="36"/>
      <c r="AL43" s="209"/>
      <c r="AM43" s="34"/>
      <c r="AN43" s="38"/>
      <c r="AO43" s="29"/>
      <c r="AP43" s="30"/>
      <c r="AS43" s="2"/>
      <c r="AT43" s="2"/>
      <c r="AU43" s="2"/>
      <c r="AW43" s="2"/>
      <c r="BA43" s="2"/>
      <c r="BB43" s="2"/>
      <c r="BC43" s="2"/>
      <c r="BE43" s="2"/>
      <c r="BI43" s="2"/>
      <c r="BJ43" s="2"/>
      <c r="BK43" s="2"/>
      <c r="BM43" s="2"/>
      <c r="BQ43" s="2"/>
      <c r="BR43" s="2"/>
      <c r="BS43" s="2"/>
      <c r="BU43" s="2"/>
      <c r="BY43" s="2"/>
      <c r="BZ43" s="2"/>
      <c r="CA43" s="2"/>
      <c r="CC43" s="2"/>
      <c r="CG43" s="2"/>
      <c r="CH43" s="2"/>
      <c r="CI43" s="2"/>
      <c r="CK43" s="2"/>
      <c r="CS43" s="4" t="e">
        <f>#REF!</f>
        <v>#REF!</v>
      </c>
      <c r="CT43" s="56">
        <f t="shared" si="19"/>
        <v>0</v>
      </c>
    </row>
    <row r="44" spans="1:102" ht="12.75" customHeight="1" x14ac:dyDescent="0.25">
      <c r="A44" s="24">
        <f t="shared" si="20"/>
        <v>45692</v>
      </c>
      <c r="B44" s="36"/>
      <c r="C44" s="33"/>
      <c r="D44" s="34"/>
      <c r="E44" s="38"/>
      <c r="F44" s="29"/>
      <c r="G44" s="30"/>
      <c r="H44" s="24">
        <f t="shared" si="21"/>
        <v>45720</v>
      </c>
      <c r="I44" s="36"/>
      <c r="J44" s="33"/>
      <c r="K44" s="34" t="s">
        <v>14</v>
      </c>
      <c r="L44" s="38"/>
      <c r="M44" s="29" t="s">
        <v>23</v>
      </c>
      <c r="N44" s="30"/>
      <c r="O44" s="31">
        <f t="shared" si="22"/>
        <v>45751</v>
      </c>
      <c r="P44" s="36"/>
      <c r="Q44" s="33"/>
      <c r="R44" s="34"/>
      <c r="S44" s="38"/>
      <c r="T44" s="29"/>
      <c r="U44" s="30"/>
      <c r="V44" s="24">
        <f t="shared" si="23"/>
        <v>45781</v>
      </c>
      <c r="W44" s="36"/>
      <c r="X44" s="33"/>
      <c r="Y44" s="34"/>
      <c r="Z44" s="50" t="s">
        <v>22</v>
      </c>
      <c r="AA44" s="29"/>
      <c r="AB44" s="30"/>
      <c r="AC44" s="31">
        <f t="shared" si="24"/>
        <v>45812</v>
      </c>
      <c r="AD44" s="36"/>
      <c r="AE44" s="33"/>
      <c r="AF44" s="46" t="s">
        <v>24</v>
      </c>
      <c r="AG44" s="38"/>
      <c r="AH44" s="29"/>
      <c r="AI44" s="30"/>
      <c r="AJ44" s="24">
        <f t="shared" si="25"/>
        <v>45842</v>
      </c>
      <c r="AK44" s="36"/>
      <c r="AL44" s="209"/>
      <c r="AM44" s="34"/>
      <c r="AN44" s="38"/>
      <c r="AO44" s="29"/>
      <c r="AP44" s="30"/>
      <c r="AS44" s="2"/>
      <c r="AT44" s="2"/>
      <c r="AU44" s="2"/>
      <c r="AW44" s="2"/>
      <c r="BA44" s="2"/>
      <c r="BB44" s="2"/>
      <c r="BC44" s="2"/>
      <c r="BE44" s="2"/>
      <c r="BI44" s="2"/>
      <c r="BJ44" s="2"/>
      <c r="BK44" s="2"/>
      <c r="BM44" s="2"/>
      <c r="BQ44" s="2"/>
      <c r="BR44" s="2"/>
      <c r="BS44" s="2"/>
      <c r="BU44" s="2"/>
      <c r="BY44" s="2"/>
      <c r="BZ44" s="2"/>
      <c r="CA44" s="2"/>
      <c r="CC44" s="2"/>
      <c r="CG44" s="2"/>
      <c r="CH44" s="2"/>
      <c r="CI44" s="2"/>
      <c r="CK44" s="2"/>
      <c r="CS44" s="4" t="e">
        <f>#REF!</f>
        <v>#REF!</v>
      </c>
      <c r="CT44" s="56">
        <f t="shared" si="19"/>
        <v>0</v>
      </c>
    </row>
    <row r="45" spans="1:102" ht="12.75" customHeight="1" x14ac:dyDescent="0.25">
      <c r="A45" s="24">
        <f t="shared" si="20"/>
        <v>45693</v>
      </c>
      <c r="B45" s="36"/>
      <c r="C45" s="33"/>
      <c r="D45" s="34"/>
      <c r="E45" s="28"/>
      <c r="F45" s="29"/>
      <c r="G45" s="30"/>
      <c r="H45" s="24">
        <f t="shared" si="21"/>
        <v>45721</v>
      </c>
      <c r="I45" s="36"/>
      <c r="J45" s="33"/>
      <c r="K45" s="34"/>
      <c r="L45" s="28"/>
      <c r="M45" s="29" t="s">
        <v>23</v>
      </c>
      <c r="N45" s="30"/>
      <c r="O45" s="31">
        <f t="shared" si="22"/>
        <v>45752</v>
      </c>
      <c r="P45" s="32"/>
      <c r="Q45" s="42" t="s">
        <v>29</v>
      </c>
      <c r="R45" s="34"/>
      <c r="S45" s="28" t="s">
        <v>16</v>
      </c>
      <c r="T45" s="29"/>
      <c r="U45" s="30" t="s">
        <v>29</v>
      </c>
      <c r="V45" s="24">
        <f t="shared" si="23"/>
        <v>45782</v>
      </c>
      <c r="W45" s="36"/>
      <c r="X45" s="33"/>
      <c r="Y45" s="34"/>
      <c r="Z45" s="28"/>
      <c r="AA45" s="29"/>
      <c r="AB45" s="30"/>
      <c r="AC45" s="31">
        <f t="shared" si="24"/>
        <v>45813</v>
      </c>
      <c r="AD45" s="36"/>
      <c r="AE45" s="33"/>
      <c r="AF45" s="46" t="s">
        <v>24</v>
      </c>
      <c r="AG45" s="28"/>
      <c r="AH45" s="29"/>
      <c r="AI45" s="30"/>
      <c r="AJ45" s="24">
        <f t="shared" si="25"/>
        <v>45843</v>
      </c>
      <c r="AK45" s="36"/>
      <c r="AL45" s="209"/>
      <c r="AM45" s="34"/>
      <c r="AN45" s="28"/>
      <c r="AO45" s="29"/>
      <c r="AP45" s="30"/>
      <c r="AS45" s="2"/>
      <c r="AT45" s="2"/>
      <c r="AU45" s="2"/>
      <c r="AW45" s="2"/>
      <c r="BA45" s="2"/>
      <c r="BB45" s="2"/>
      <c r="BC45" s="2"/>
      <c r="BE45" s="2"/>
      <c r="BI45" s="2"/>
      <c r="BJ45" s="2"/>
      <c r="BK45" s="2"/>
      <c r="BM45" s="2"/>
      <c r="BQ45" s="2"/>
      <c r="BR45" s="2"/>
      <c r="BS45" s="2"/>
      <c r="BU45" s="2"/>
      <c r="BY45" s="2"/>
      <c r="BZ45" s="2"/>
      <c r="CA45" s="2"/>
      <c r="CC45" s="2"/>
      <c r="CG45" s="2"/>
      <c r="CH45" s="2"/>
      <c r="CI45" s="2"/>
      <c r="CK45" s="2"/>
      <c r="CS45" s="4" t="e">
        <f>#REF!</f>
        <v>#REF!</v>
      </c>
      <c r="CT45" s="56">
        <f t="shared" si="19"/>
        <v>0</v>
      </c>
    </row>
    <row r="46" spans="1:102" ht="12.75" customHeight="1" x14ac:dyDescent="0.25">
      <c r="A46" s="24">
        <f t="shared" si="20"/>
        <v>45694</v>
      </c>
      <c r="B46" s="41" t="s">
        <v>28</v>
      </c>
      <c r="C46" s="33"/>
      <c r="D46" s="34"/>
      <c r="E46" s="28"/>
      <c r="F46" s="29"/>
      <c r="G46" s="30"/>
      <c r="H46" s="24">
        <f t="shared" si="21"/>
        <v>45722</v>
      </c>
      <c r="I46" s="36"/>
      <c r="J46" s="33"/>
      <c r="K46" s="34" t="s">
        <v>14</v>
      </c>
      <c r="L46" s="28"/>
      <c r="M46" s="29" t="s">
        <v>23</v>
      </c>
      <c r="N46" s="30"/>
      <c r="O46" s="31">
        <f t="shared" si="22"/>
        <v>45753</v>
      </c>
      <c r="P46" s="36"/>
      <c r="Q46" s="42" t="s">
        <v>70</v>
      </c>
      <c r="R46" s="34"/>
      <c r="S46" s="28" t="s">
        <v>16</v>
      </c>
      <c r="T46" s="29"/>
      <c r="U46" s="30" t="s">
        <v>70</v>
      </c>
      <c r="V46" s="24">
        <f t="shared" si="23"/>
        <v>45783</v>
      </c>
      <c r="W46" s="36"/>
      <c r="X46" s="33"/>
      <c r="Y46" s="34"/>
      <c r="Z46" s="28"/>
      <c r="AA46" s="29"/>
      <c r="AB46" s="30"/>
      <c r="AC46" s="31">
        <f t="shared" si="24"/>
        <v>45814</v>
      </c>
      <c r="AD46" s="36"/>
      <c r="AE46" s="33"/>
      <c r="AF46" s="46" t="s">
        <v>24</v>
      </c>
      <c r="AG46" s="28" t="s">
        <v>25</v>
      </c>
      <c r="AH46" s="29"/>
      <c r="AI46" s="30"/>
      <c r="AJ46" s="24">
        <f t="shared" si="25"/>
        <v>45844</v>
      </c>
      <c r="AK46" s="36"/>
      <c r="AL46" s="210"/>
      <c r="AM46" s="34"/>
      <c r="AN46" s="28"/>
      <c r="AO46" s="29"/>
      <c r="AP46" s="30"/>
      <c r="AS46" s="2"/>
      <c r="AT46" s="2"/>
      <c r="AU46" s="2"/>
      <c r="AW46" s="2"/>
      <c r="BA46" s="2"/>
      <c r="BB46" s="2"/>
      <c r="BC46" s="2"/>
      <c r="BE46" s="2"/>
      <c r="BI46" s="2"/>
      <c r="BJ46" s="2"/>
      <c r="BK46" s="2"/>
      <c r="BM46" s="2"/>
      <c r="BQ46" s="2"/>
      <c r="BR46" s="2"/>
      <c r="BS46" s="2"/>
      <c r="BU46" s="2"/>
      <c r="BY46" s="2"/>
      <c r="BZ46" s="2"/>
      <c r="CA46" s="2"/>
      <c r="CC46" s="2"/>
      <c r="CG46" s="2"/>
      <c r="CH46" s="2"/>
      <c r="CI46" s="2"/>
      <c r="CK46" s="2"/>
      <c r="CS46" s="4" t="e">
        <f>#REF!</f>
        <v>#REF!</v>
      </c>
      <c r="CT46" s="56">
        <f t="shared" si="19"/>
        <v>0</v>
      </c>
    </row>
    <row r="47" spans="1:102" ht="12.75" customHeight="1" x14ac:dyDescent="0.25">
      <c r="A47" s="24">
        <f t="shared" si="20"/>
        <v>45695</v>
      </c>
      <c r="B47" s="36"/>
      <c r="C47" s="33"/>
      <c r="D47" s="34"/>
      <c r="E47" s="28"/>
      <c r="F47" s="29"/>
      <c r="G47" s="30"/>
      <c r="H47" s="24">
        <f t="shared" si="21"/>
        <v>45723</v>
      </c>
      <c r="I47" s="36"/>
      <c r="J47" s="33"/>
      <c r="K47" s="34"/>
      <c r="L47" s="28"/>
      <c r="M47" s="29"/>
      <c r="N47" s="30"/>
      <c r="O47" s="31">
        <f t="shared" si="22"/>
        <v>45754</v>
      </c>
      <c r="P47" s="36"/>
      <c r="Q47" s="33"/>
      <c r="R47" s="34"/>
      <c r="S47" s="28"/>
      <c r="T47" s="29"/>
      <c r="U47" s="30"/>
      <c r="V47" s="24">
        <f t="shared" si="23"/>
        <v>45784</v>
      </c>
      <c r="W47" s="36"/>
      <c r="X47" s="33"/>
      <c r="Y47" s="34"/>
      <c r="Z47" s="28"/>
      <c r="AA47" s="29"/>
      <c r="AB47" s="30"/>
      <c r="AC47" s="31">
        <f t="shared" si="24"/>
        <v>45815</v>
      </c>
      <c r="AD47" s="36"/>
      <c r="AE47" s="33" t="s">
        <v>71</v>
      </c>
      <c r="AF47" s="34"/>
      <c r="AG47" s="28" t="s">
        <v>25</v>
      </c>
      <c r="AH47" s="29"/>
      <c r="AI47" s="30"/>
      <c r="AJ47" s="24">
        <f t="shared" si="25"/>
        <v>45845</v>
      </c>
      <c r="AK47" s="36"/>
      <c r="AL47" s="33"/>
      <c r="AM47" s="34"/>
      <c r="AN47" s="28"/>
      <c r="AO47" s="29"/>
      <c r="AP47" s="30"/>
      <c r="AS47" s="2"/>
      <c r="AT47" s="2"/>
      <c r="AU47" s="2"/>
      <c r="AW47" s="2"/>
      <c r="BA47" s="2"/>
      <c r="BB47" s="2"/>
      <c r="BC47" s="2"/>
      <c r="BE47" s="2"/>
      <c r="BI47" s="2"/>
      <c r="BJ47" s="2"/>
      <c r="BK47" s="2"/>
      <c r="BM47" s="2"/>
      <c r="BQ47" s="2"/>
      <c r="BR47" s="2"/>
      <c r="BS47" s="2"/>
      <c r="BU47" s="2"/>
      <c r="BY47" s="2"/>
      <c r="BZ47" s="2"/>
      <c r="CA47" s="2"/>
      <c r="CC47" s="2"/>
      <c r="CG47" s="2"/>
      <c r="CH47" s="2"/>
      <c r="CI47" s="2"/>
      <c r="CK47" s="2"/>
      <c r="CS47" s="4" t="e">
        <f>#REF!</f>
        <v>#REF!</v>
      </c>
      <c r="CT47" s="56">
        <f t="shared" si="19"/>
        <v>0</v>
      </c>
    </row>
    <row r="48" spans="1:102" ht="12.75" customHeight="1" x14ac:dyDescent="0.25">
      <c r="A48" s="24">
        <f t="shared" si="20"/>
        <v>45696</v>
      </c>
      <c r="B48" s="36"/>
      <c r="C48" s="33"/>
      <c r="D48" s="34"/>
      <c r="E48" s="28" t="s">
        <v>72</v>
      </c>
      <c r="F48" s="29"/>
      <c r="G48" s="30"/>
      <c r="H48" s="24">
        <f t="shared" si="21"/>
        <v>45724</v>
      </c>
      <c r="I48" s="36"/>
      <c r="J48" s="33"/>
      <c r="K48" s="34"/>
      <c r="L48" s="28" t="s">
        <v>73</v>
      </c>
      <c r="M48" s="29"/>
      <c r="N48" s="30"/>
      <c r="O48" s="31">
        <f t="shared" si="22"/>
        <v>45755</v>
      </c>
      <c r="P48" s="36"/>
      <c r="Q48" s="33"/>
      <c r="R48" s="34"/>
      <c r="S48" s="28"/>
      <c r="T48" s="29"/>
      <c r="U48" s="30"/>
      <c r="V48" s="24">
        <f t="shared" si="23"/>
        <v>45785</v>
      </c>
      <c r="W48" s="36"/>
      <c r="X48" s="33"/>
      <c r="Y48" s="34"/>
      <c r="Z48" s="28"/>
      <c r="AA48" s="29"/>
      <c r="AB48" s="30"/>
      <c r="AC48" s="31">
        <f t="shared" si="24"/>
        <v>45816</v>
      </c>
      <c r="AD48" s="36"/>
      <c r="AE48" s="33" t="s">
        <v>71</v>
      </c>
      <c r="AF48" s="34"/>
      <c r="AG48" s="28" t="s">
        <v>25</v>
      </c>
      <c r="AH48" s="29"/>
      <c r="AI48" s="30"/>
      <c r="AJ48" s="24">
        <f t="shared" si="25"/>
        <v>45846</v>
      </c>
      <c r="AK48" s="36"/>
      <c r="AL48" s="33"/>
      <c r="AM48" s="34"/>
      <c r="AN48" s="28"/>
      <c r="AO48" s="29"/>
      <c r="AP48" s="30"/>
      <c r="AS48" s="2"/>
      <c r="AT48" s="2"/>
      <c r="AU48" s="2"/>
      <c r="AW48" s="2"/>
      <c r="BA48" s="2"/>
      <c r="BB48" s="2"/>
      <c r="BC48" s="2"/>
      <c r="BE48" s="2"/>
      <c r="BI48" s="2"/>
      <c r="BJ48" s="2"/>
      <c r="BK48" s="2"/>
      <c r="BM48" s="2"/>
      <c r="BQ48" s="2"/>
      <c r="BR48" s="2"/>
      <c r="BS48" s="2"/>
      <c r="BU48" s="2"/>
      <c r="BY48" s="2"/>
      <c r="BZ48" s="2"/>
      <c r="CA48" s="2"/>
      <c r="CC48" s="2"/>
      <c r="CG48" s="2"/>
      <c r="CH48" s="2"/>
      <c r="CI48" s="2"/>
      <c r="CK48" s="2"/>
      <c r="CS48" s="4" t="e">
        <f>#REF!</f>
        <v>#REF!</v>
      </c>
      <c r="CT48" s="56">
        <f t="shared" si="19"/>
        <v>0</v>
      </c>
    </row>
    <row r="49" spans="1:98" ht="12.75" customHeight="1" x14ac:dyDescent="0.25">
      <c r="A49" s="24">
        <f t="shared" si="20"/>
        <v>45697</v>
      </c>
      <c r="B49" s="36"/>
      <c r="C49" s="33"/>
      <c r="D49" s="34"/>
      <c r="E49" s="50" t="s">
        <v>34</v>
      </c>
      <c r="F49" s="29"/>
      <c r="G49" s="30"/>
      <c r="H49" s="24">
        <f t="shared" si="21"/>
        <v>45725</v>
      </c>
      <c r="I49" s="36"/>
      <c r="J49" s="33"/>
      <c r="K49" s="34"/>
      <c r="L49" s="28" t="s">
        <v>73</v>
      </c>
      <c r="M49" s="29"/>
      <c r="N49" s="30"/>
      <c r="O49" s="31">
        <f t="shared" si="22"/>
        <v>45756</v>
      </c>
      <c r="P49" s="36"/>
      <c r="Q49" s="33"/>
      <c r="R49" s="34"/>
      <c r="S49" s="28"/>
      <c r="T49" s="29"/>
      <c r="U49" s="30"/>
      <c r="V49" s="24">
        <f t="shared" si="23"/>
        <v>45786</v>
      </c>
      <c r="W49" s="36"/>
      <c r="X49" s="33"/>
      <c r="Y49" s="34"/>
      <c r="Z49" s="28"/>
      <c r="AA49" s="29"/>
      <c r="AB49" s="30"/>
      <c r="AC49" s="31">
        <f t="shared" si="24"/>
        <v>45817</v>
      </c>
      <c r="AD49" s="36"/>
      <c r="AE49" s="33" t="s">
        <v>71</v>
      </c>
      <c r="AF49" s="34"/>
      <c r="AG49" s="28"/>
      <c r="AH49" s="29"/>
      <c r="AI49" s="30"/>
      <c r="AJ49" s="24">
        <f t="shared" si="25"/>
        <v>45847</v>
      </c>
      <c r="AK49" s="36"/>
      <c r="AL49" s="33"/>
      <c r="AM49" s="34"/>
      <c r="AN49" s="28"/>
      <c r="AO49" s="29"/>
      <c r="AP49" s="30"/>
      <c r="AS49" s="2"/>
      <c r="AT49" s="2"/>
      <c r="AU49" s="2"/>
      <c r="AW49" s="2"/>
      <c r="BA49" s="2"/>
      <c r="BB49" s="2"/>
      <c r="BC49" s="2"/>
      <c r="BE49" s="2"/>
      <c r="BI49" s="2"/>
      <c r="BJ49" s="2"/>
      <c r="BK49" s="2"/>
      <c r="BM49" s="2"/>
      <c r="BQ49" s="2"/>
      <c r="BR49" s="2"/>
      <c r="BS49" s="2"/>
      <c r="BU49" s="2"/>
      <c r="BY49" s="2"/>
      <c r="BZ49" s="2"/>
      <c r="CA49" s="2"/>
      <c r="CC49" s="2"/>
      <c r="CG49" s="2"/>
      <c r="CH49" s="2"/>
      <c r="CI49" s="2"/>
      <c r="CK49" s="2"/>
      <c r="CS49" s="4" t="e">
        <f>#REF!</f>
        <v>#REF!</v>
      </c>
      <c r="CT49" s="56">
        <f t="shared" si="19"/>
        <v>0</v>
      </c>
    </row>
    <row r="50" spans="1:98" ht="12.75" customHeight="1" x14ac:dyDescent="0.25">
      <c r="A50" s="24">
        <f t="shared" si="20"/>
        <v>45698</v>
      </c>
      <c r="B50" s="36"/>
      <c r="C50" s="33"/>
      <c r="D50" s="34"/>
      <c r="E50" s="50"/>
      <c r="F50" s="29"/>
      <c r="G50" s="30"/>
      <c r="H50" s="24">
        <f t="shared" si="21"/>
        <v>45726</v>
      </c>
      <c r="I50" s="36"/>
      <c r="J50" s="33"/>
      <c r="K50" s="46" t="s">
        <v>24</v>
      </c>
      <c r="L50" s="28"/>
      <c r="M50" s="29"/>
      <c r="N50" s="30"/>
      <c r="O50" s="31">
        <f t="shared" si="22"/>
        <v>45757</v>
      </c>
      <c r="P50" s="36"/>
      <c r="Q50" s="33"/>
      <c r="R50" s="34"/>
      <c r="S50" s="28"/>
      <c r="T50" s="29"/>
      <c r="U50" s="30"/>
      <c r="V50" s="24">
        <f t="shared" si="23"/>
        <v>45787</v>
      </c>
      <c r="W50" s="36"/>
      <c r="X50" s="33"/>
      <c r="Y50" s="34"/>
      <c r="Z50" s="28"/>
      <c r="AA50" s="29"/>
      <c r="AB50" s="30"/>
      <c r="AC50" s="31">
        <f t="shared" si="24"/>
        <v>45818</v>
      </c>
      <c r="AD50" s="36"/>
      <c r="AE50" s="33"/>
      <c r="AF50" s="34"/>
      <c r="AG50" s="28"/>
      <c r="AH50" s="29"/>
      <c r="AI50" s="30"/>
      <c r="AJ50" s="24">
        <f t="shared" si="25"/>
        <v>45848</v>
      </c>
      <c r="AK50" s="36"/>
      <c r="AL50" s="33"/>
      <c r="AM50" s="46" t="s">
        <v>24</v>
      </c>
      <c r="AN50" s="28"/>
      <c r="AO50" s="29"/>
      <c r="AP50" s="30"/>
      <c r="AS50" s="2"/>
      <c r="AT50" s="2"/>
      <c r="AU50" s="2"/>
      <c r="AW50" s="2"/>
      <c r="BA50" s="2"/>
      <c r="BB50" s="2"/>
      <c r="BC50" s="2"/>
      <c r="BE50" s="2"/>
      <c r="BI50" s="2"/>
      <c r="BJ50" s="2"/>
      <c r="BK50" s="2"/>
      <c r="BM50" s="2"/>
      <c r="BQ50" s="2"/>
      <c r="BR50" s="2"/>
      <c r="BS50" s="2"/>
      <c r="BU50" s="2"/>
      <c r="BY50" s="2"/>
      <c r="BZ50" s="2"/>
      <c r="CA50" s="2"/>
      <c r="CC50" s="2"/>
      <c r="CG50" s="2"/>
      <c r="CH50" s="2"/>
      <c r="CI50" s="2"/>
      <c r="CK50" s="2"/>
      <c r="CS50" s="4" t="e">
        <f>#REF!</f>
        <v>#REF!</v>
      </c>
      <c r="CT50" s="56">
        <f t="shared" si="19"/>
        <v>0</v>
      </c>
    </row>
    <row r="51" spans="1:98" ht="12.75" customHeight="1" x14ac:dyDescent="0.25">
      <c r="A51" s="24">
        <f t="shared" si="20"/>
        <v>45699</v>
      </c>
      <c r="B51" s="36"/>
      <c r="C51" s="33"/>
      <c r="D51" s="34"/>
      <c r="E51" s="50"/>
      <c r="F51" s="29"/>
      <c r="G51" s="30"/>
      <c r="H51" s="24">
        <f t="shared" si="21"/>
        <v>45727</v>
      </c>
      <c r="I51" s="36"/>
      <c r="J51" s="33"/>
      <c r="K51" s="46" t="s">
        <v>24</v>
      </c>
      <c r="L51" s="28"/>
      <c r="M51" s="29"/>
      <c r="N51" s="30"/>
      <c r="O51" s="31">
        <f t="shared" si="22"/>
        <v>45758</v>
      </c>
      <c r="P51" s="36"/>
      <c r="Q51" s="33"/>
      <c r="R51" s="34"/>
      <c r="S51" s="28" t="s">
        <v>34</v>
      </c>
      <c r="T51" s="29"/>
      <c r="U51" s="30"/>
      <c r="V51" s="24">
        <f t="shared" si="23"/>
        <v>45788</v>
      </c>
      <c r="W51" s="36"/>
      <c r="X51" s="33"/>
      <c r="Y51" s="34"/>
      <c r="Z51" s="28"/>
      <c r="AA51" s="29"/>
      <c r="AB51" s="30"/>
      <c r="AC51" s="31">
        <f t="shared" si="24"/>
        <v>45819</v>
      </c>
      <c r="AD51" s="36"/>
      <c r="AE51" s="33"/>
      <c r="AF51" s="34"/>
      <c r="AG51" s="28"/>
      <c r="AH51" s="29"/>
      <c r="AI51" s="30"/>
      <c r="AJ51" s="24">
        <f t="shared" si="25"/>
        <v>45849</v>
      </c>
      <c r="AK51" s="36"/>
      <c r="AL51" s="33"/>
      <c r="AM51" s="46" t="s">
        <v>24</v>
      </c>
      <c r="AN51" s="28"/>
      <c r="AO51" s="29"/>
      <c r="AP51" s="30"/>
      <c r="AS51" s="2"/>
      <c r="AT51" s="2"/>
      <c r="AU51" s="2"/>
      <c r="AW51" s="2"/>
      <c r="BA51" s="2"/>
      <c r="BB51" s="2"/>
      <c r="BC51" s="2"/>
      <c r="BE51" s="2"/>
      <c r="BI51" s="2"/>
      <c r="BJ51" s="2"/>
      <c r="BK51" s="2"/>
      <c r="BM51" s="2"/>
      <c r="BQ51" s="2"/>
      <c r="BR51" s="2"/>
      <c r="BS51" s="2"/>
      <c r="BU51" s="2"/>
      <c r="BY51" s="2"/>
      <c r="BZ51" s="2"/>
      <c r="CA51" s="2"/>
      <c r="CC51" s="2"/>
      <c r="CG51" s="2"/>
      <c r="CH51" s="2"/>
      <c r="CI51" s="2"/>
      <c r="CK51" s="2"/>
      <c r="CS51" s="4" t="e">
        <f>#REF!</f>
        <v>#REF!</v>
      </c>
      <c r="CT51" s="56">
        <f t="shared" si="19"/>
        <v>0</v>
      </c>
    </row>
    <row r="52" spans="1:98" ht="12.75" customHeight="1" x14ac:dyDescent="0.25">
      <c r="A52" s="24">
        <f t="shared" si="20"/>
        <v>45700</v>
      </c>
      <c r="B52" s="36"/>
      <c r="C52" s="33"/>
      <c r="D52" s="46" t="s">
        <v>24</v>
      </c>
      <c r="E52" s="28"/>
      <c r="F52" s="29"/>
      <c r="G52" s="30"/>
      <c r="H52" s="24">
        <f t="shared" si="21"/>
        <v>45728</v>
      </c>
      <c r="I52" s="36"/>
      <c r="J52" s="33"/>
      <c r="K52" s="46" t="s">
        <v>24</v>
      </c>
      <c r="L52" s="28"/>
      <c r="M52" s="29"/>
      <c r="N52" s="30"/>
      <c r="O52" s="31">
        <f t="shared" si="22"/>
        <v>45759</v>
      </c>
      <c r="P52" s="36"/>
      <c r="Q52" s="33"/>
      <c r="R52" s="34"/>
      <c r="S52" s="28" t="s">
        <v>34</v>
      </c>
      <c r="T52" s="29" t="s">
        <v>74</v>
      </c>
      <c r="U52" s="30"/>
      <c r="V52" s="24">
        <f t="shared" si="23"/>
        <v>45789</v>
      </c>
      <c r="W52" s="36"/>
      <c r="X52" s="33"/>
      <c r="Y52" s="34"/>
      <c r="Z52" s="28"/>
      <c r="AA52" s="29"/>
      <c r="AB52" s="30"/>
      <c r="AC52" s="31">
        <f t="shared" si="24"/>
        <v>45820</v>
      </c>
      <c r="AD52" s="36"/>
      <c r="AE52" s="33"/>
      <c r="AF52" s="34"/>
      <c r="AG52" s="28"/>
      <c r="AH52" s="29"/>
      <c r="AI52" s="30"/>
      <c r="AJ52" s="24">
        <f t="shared" si="25"/>
        <v>45850</v>
      </c>
      <c r="AK52" s="36"/>
      <c r="AL52" s="33"/>
      <c r="AM52" s="34"/>
      <c r="AN52" s="28"/>
      <c r="AO52" s="29"/>
      <c r="AP52" s="30"/>
      <c r="AS52" s="2"/>
      <c r="AT52" s="2"/>
      <c r="AU52" s="2"/>
      <c r="AW52" s="2"/>
      <c r="BA52" s="2"/>
      <c r="BB52" s="2"/>
      <c r="BC52" s="2"/>
      <c r="BE52" s="2"/>
      <c r="BI52" s="2"/>
      <c r="BJ52" s="2"/>
      <c r="BK52" s="2"/>
      <c r="BM52" s="2"/>
      <c r="BQ52" s="2"/>
      <c r="BR52" s="2"/>
      <c r="BS52" s="2"/>
      <c r="BU52" s="2"/>
      <c r="BY52" s="2"/>
      <c r="BZ52" s="2"/>
      <c r="CA52" s="2"/>
      <c r="CC52" s="2"/>
      <c r="CG52" s="2"/>
      <c r="CH52" s="2"/>
      <c r="CI52" s="2"/>
      <c r="CK52" s="2"/>
      <c r="CS52" s="4" t="e">
        <f>#REF!</f>
        <v>#REF!</v>
      </c>
      <c r="CT52" s="56">
        <f t="shared" si="19"/>
        <v>0</v>
      </c>
    </row>
    <row r="53" spans="1:98" ht="12.75" customHeight="1" x14ac:dyDescent="0.25">
      <c r="A53" s="24">
        <f t="shared" si="20"/>
        <v>45701</v>
      </c>
      <c r="B53" s="36"/>
      <c r="C53" s="33"/>
      <c r="D53" s="46" t="s">
        <v>24</v>
      </c>
      <c r="E53" s="28"/>
      <c r="F53" s="29"/>
      <c r="G53" s="30"/>
      <c r="H53" s="24">
        <f t="shared" si="21"/>
        <v>45729</v>
      </c>
      <c r="I53" s="36"/>
      <c r="J53" s="33"/>
      <c r="K53" s="46" t="s">
        <v>24</v>
      </c>
      <c r="L53" s="28"/>
      <c r="M53" s="29"/>
      <c r="N53" s="30"/>
      <c r="O53" s="31">
        <f t="shared" si="22"/>
        <v>45760</v>
      </c>
      <c r="P53" s="36"/>
      <c r="Q53" s="33"/>
      <c r="R53" s="34"/>
      <c r="S53" s="50" t="s">
        <v>75</v>
      </c>
      <c r="T53" s="29" t="s">
        <v>74</v>
      </c>
      <c r="U53" s="30"/>
      <c r="V53" s="24">
        <f t="shared" si="23"/>
        <v>45790</v>
      </c>
      <c r="W53" s="36"/>
      <c r="X53" s="33"/>
      <c r="Y53" s="34"/>
      <c r="Z53" s="28"/>
      <c r="AA53" s="29"/>
      <c r="AB53" s="30"/>
      <c r="AC53" s="31">
        <f t="shared" si="24"/>
        <v>45821</v>
      </c>
      <c r="AD53" s="36"/>
      <c r="AE53" s="33"/>
      <c r="AF53" s="34"/>
      <c r="AG53" s="28"/>
      <c r="AH53" s="29"/>
      <c r="AI53" s="30"/>
      <c r="AJ53" s="24">
        <f t="shared" si="25"/>
        <v>45851</v>
      </c>
      <c r="AK53" s="36"/>
      <c r="AL53" s="33"/>
      <c r="AM53" s="34"/>
      <c r="AN53" s="28"/>
      <c r="AO53" s="29"/>
      <c r="AP53" s="30"/>
      <c r="AS53" s="2"/>
      <c r="AT53" s="2"/>
      <c r="AU53" s="2"/>
      <c r="AW53" s="2"/>
      <c r="BA53" s="2"/>
      <c r="BB53" s="2"/>
      <c r="BC53" s="2"/>
      <c r="BE53" s="2"/>
      <c r="BI53" s="2"/>
      <c r="BJ53" s="2"/>
      <c r="BK53" s="2"/>
      <c r="BM53" s="2"/>
      <c r="BQ53" s="2"/>
      <c r="BR53" s="2"/>
      <c r="BS53" s="2"/>
      <c r="BU53" s="2"/>
      <c r="BY53" s="2"/>
      <c r="BZ53" s="2"/>
      <c r="CA53" s="2"/>
      <c r="CC53" s="2"/>
      <c r="CG53" s="2"/>
      <c r="CH53" s="2"/>
      <c r="CI53" s="2"/>
      <c r="CK53" s="2"/>
      <c r="CS53" s="4" t="e">
        <f>#REF!</f>
        <v>#REF!</v>
      </c>
      <c r="CT53" s="56">
        <f t="shared" si="19"/>
        <v>0</v>
      </c>
    </row>
    <row r="54" spans="1:98" ht="12.75" customHeight="1" x14ac:dyDescent="0.25">
      <c r="A54" s="24">
        <f t="shared" si="20"/>
        <v>45702</v>
      </c>
      <c r="B54" s="36"/>
      <c r="C54" s="33"/>
      <c r="D54" s="46" t="s">
        <v>24</v>
      </c>
      <c r="E54" s="28"/>
      <c r="F54" s="29"/>
      <c r="G54" s="30"/>
      <c r="H54" s="24">
        <f t="shared" si="21"/>
        <v>45730</v>
      </c>
      <c r="I54" s="36"/>
      <c r="J54" s="33"/>
      <c r="K54" s="46" t="s">
        <v>24</v>
      </c>
      <c r="L54" s="28" t="s">
        <v>34</v>
      </c>
      <c r="M54" s="29"/>
      <c r="N54" s="30"/>
      <c r="O54" s="31">
        <f t="shared" si="22"/>
        <v>45761</v>
      </c>
      <c r="P54" s="36"/>
      <c r="Q54" s="33"/>
      <c r="R54" s="46" t="s">
        <v>24</v>
      </c>
      <c r="S54" s="28"/>
      <c r="T54" s="29"/>
      <c r="U54" s="30"/>
      <c r="V54" s="24">
        <f t="shared" si="23"/>
        <v>45791</v>
      </c>
      <c r="W54" s="40" t="s">
        <v>27</v>
      </c>
      <c r="X54" s="33"/>
      <c r="Y54" s="34"/>
      <c r="Z54" s="28"/>
      <c r="AA54" s="29"/>
      <c r="AB54" s="30"/>
      <c r="AC54" s="31">
        <f t="shared" si="24"/>
        <v>45822</v>
      </c>
      <c r="AD54" s="32"/>
      <c r="AE54" s="42" t="s">
        <v>76</v>
      </c>
      <c r="AF54" s="34"/>
      <c r="AG54" s="28"/>
      <c r="AH54" s="29"/>
      <c r="AI54" s="30"/>
      <c r="AJ54" s="24">
        <f t="shared" si="25"/>
        <v>45852</v>
      </c>
      <c r="AK54" s="36"/>
      <c r="AL54" s="33"/>
      <c r="AM54" s="34"/>
      <c r="AN54" s="28"/>
      <c r="AO54" s="29"/>
      <c r="AP54" s="30"/>
      <c r="AS54" s="2"/>
      <c r="AT54" s="2"/>
      <c r="AU54" s="2"/>
      <c r="AW54" s="2"/>
      <c r="BA54" s="2"/>
      <c r="BB54" s="2"/>
      <c r="BC54" s="2"/>
      <c r="BE54" s="2"/>
      <c r="BI54" s="2"/>
      <c r="BJ54" s="2"/>
      <c r="BK54" s="2"/>
      <c r="BM54" s="2"/>
      <c r="BQ54" s="2"/>
      <c r="BR54" s="2"/>
      <c r="BS54" s="2"/>
      <c r="BU54" s="2"/>
      <c r="BY54" s="2"/>
      <c r="BZ54" s="2"/>
      <c r="CA54" s="2"/>
      <c r="CC54" s="2"/>
      <c r="CG54" s="2"/>
      <c r="CH54" s="2"/>
      <c r="CI54" s="2"/>
      <c r="CK54" s="2"/>
      <c r="CS54" s="4" t="e">
        <f>#REF!</f>
        <v>#REF!</v>
      </c>
      <c r="CT54" s="56">
        <f t="shared" si="19"/>
        <v>0</v>
      </c>
    </row>
    <row r="55" spans="1:98" ht="12.75" customHeight="1" x14ac:dyDescent="0.25">
      <c r="A55" s="24">
        <f t="shared" si="20"/>
        <v>45703</v>
      </c>
      <c r="B55" s="36"/>
      <c r="C55" s="33" t="s">
        <v>77</v>
      </c>
      <c r="D55" s="34"/>
      <c r="E55" s="28"/>
      <c r="F55" s="29"/>
      <c r="G55" s="30"/>
      <c r="H55" s="24">
        <f t="shared" si="21"/>
        <v>45731</v>
      </c>
      <c r="I55" s="32"/>
      <c r="J55" s="33" t="s">
        <v>78</v>
      </c>
      <c r="K55" s="34"/>
      <c r="L55" s="28" t="s">
        <v>34</v>
      </c>
      <c r="M55" s="29"/>
      <c r="N55" s="30"/>
      <c r="O55" s="31">
        <f t="shared" si="22"/>
        <v>45762</v>
      </c>
      <c r="P55" s="36"/>
      <c r="Q55" s="33"/>
      <c r="R55" s="46" t="s">
        <v>24</v>
      </c>
      <c r="S55" s="28"/>
      <c r="T55" s="29"/>
      <c r="U55" s="30"/>
      <c r="V55" s="24">
        <f t="shared" si="23"/>
        <v>45792</v>
      </c>
      <c r="W55" s="39" t="s">
        <v>37</v>
      </c>
      <c r="X55" s="33"/>
      <c r="Y55" s="34"/>
      <c r="Z55" s="28"/>
      <c r="AA55" s="29"/>
      <c r="AB55" s="30"/>
      <c r="AC55" s="31">
        <f t="shared" si="24"/>
        <v>45823</v>
      </c>
      <c r="AD55" s="36"/>
      <c r="AE55" s="77" t="s">
        <v>79</v>
      </c>
      <c r="AF55" s="34"/>
      <c r="AG55" s="28"/>
      <c r="AH55" s="29"/>
      <c r="AI55" s="30"/>
      <c r="AJ55" s="24">
        <f t="shared" si="25"/>
        <v>45853</v>
      </c>
      <c r="AK55" s="36"/>
      <c r="AL55" s="33"/>
      <c r="AM55" s="34"/>
      <c r="AN55" s="28"/>
      <c r="AO55" s="29"/>
      <c r="AP55" s="30"/>
      <c r="AS55" s="2"/>
      <c r="AT55" s="2"/>
      <c r="AU55" s="2"/>
      <c r="AW55" s="2"/>
      <c r="BA55" s="2"/>
      <c r="BB55" s="2"/>
      <c r="BC55" s="2"/>
      <c r="BE55" s="2"/>
      <c r="BI55" s="2"/>
      <c r="BJ55" s="2"/>
      <c r="BK55" s="2"/>
      <c r="BM55" s="2"/>
      <c r="BQ55" s="2"/>
      <c r="BR55" s="2"/>
      <c r="BS55" s="2"/>
      <c r="BU55" s="2"/>
      <c r="BY55" s="2"/>
      <c r="BZ55" s="2"/>
      <c r="CA55" s="2"/>
      <c r="CC55" s="2"/>
      <c r="CG55" s="2"/>
      <c r="CH55" s="2"/>
      <c r="CI55" s="2"/>
      <c r="CK55" s="2"/>
      <c r="CS55" s="4" t="e">
        <f>#REF!</f>
        <v>#REF!</v>
      </c>
      <c r="CT55" s="56">
        <f t="shared" si="19"/>
        <v>0</v>
      </c>
    </row>
    <row r="56" spans="1:98" ht="12.75" customHeight="1" x14ac:dyDescent="0.25">
      <c r="A56" s="24">
        <f t="shared" si="20"/>
        <v>45704</v>
      </c>
      <c r="B56" s="32"/>
      <c r="C56" s="33" t="s">
        <v>77</v>
      </c>
      <c r="D56" s="34"/>
      <c r="E56" s="28"/>
      <c r="F56" s="29"/>
      <c r="G56" s="30"/>
      <c r="H56" s="24">
        <f t="shared" si="21"/>
        <v>45732</v>
      </c>
      <c r="I56" s="36"/>
      <c r="J56" s="33" t="s">
        <v>78</v>
      </c>
      <c r="K56" s="34"/>
      <c r="L56" s="28" t="s">
        <v>34</v>
      </c>
      <c r="M56" s="29"/>
      <c r="N56" s="30"/>
      <c r="O56" s="31">
        <f t="shared" si="22"/>
        <v>45763</v>
      </c>
      <c r="P56" s="36"/>
      <c r="Q56" s="33"/>
      <c r="R56" s="46" t="s">
        <v>24</v>
      </c>
      <c r="S56" s="28"/>
      <c r="T56" s="29"/>
      <c r="U56" s="30"/>
      <c r="V56" s="24">
        <f t="shared" si="23"/>
        <v>45793</v>
      </c>
      <c r="W56" s="36"/>
      <c r="X56" s="33"/>
      <c r="Y56" s="34"/>
      <c r="Z56" s="28"/>
      <c r="AA56" s="29"/>
      <c r="AB56" s="30"/>
      <c r="AC56" s="31">
        <f t="shared" si="24"/>
        <v>45824</v>
      </c>
      <c r="AD56" s="36"/>
      <c r="AE56" s="33"/>
      <c r="AF56" s="34"/>
      <c r="AG56" s="28"/>
      <c r="AH56" s="29"/>
      <c r="AI56" s="30"/>
      <c r="AJ56" s="24">
        <f t="shared" si="25"/>
        <v>45854</v>
      </c>
      <c r="AK56" s="36"/>
      <c r="AL56" s="33"/>
      <c r="AM56" s="34"/>
      <c r="AN56" s="28"/>
      <c r="AO56" s="29"/>
      <c r="AP56" s="30"/>
      <c r="AS56" s="2"/>
      <c r="AT56" s="2"/>
      <c r="AU56" s="2"/>
      <c r="AW56" s="2"/>
      <c r="BA56" s="2"/>
      <c r="BB56" s="2"/>
      <c r="BC56" s="2"/>
      <c r="BE56" s="2"/>
      <c r="BI56" s="2"/>
      <c r="BJ56" s="2"/>
      <c r="BK56" s="2"/>
      <c r="BM56" s="2"/>
      <c r="BQ56" s="2"/>
      <c r="BR56" s="2"/>
      <c r="BS56" s="2"/>
      <c r="BU56" s="2"/>
      <c r="BY56" s="2"/>
      <c r="BZ56" s="2"/>
      <c r="CA56" s="2"/>
      <c r="CC56" s="2"/>
      <c r="CG56" s="2"/>
      <c r="CH56" s="2"/>
      <c r="CI56" s="2"/>
      <c r="CK56" s="2"/>
      <c r="CS56" s="4" t="e">
        <f>#REF!</f>
        <v>#REF!</v>
      </c>
      <c r="CT56" s="56">
        <f t="shared" ref="CT56:CT85" si="26">U6</f>
        <v>0</v>
      </c>
    </row>
    <row r="57" spans="1:98" ht="12.75" customHeight="1" x14ac:dyDescent="0.25">
      <c r="A57" s="24">
        <f t="shared" si="20"/>
        <v>45705</v>
      </c>
      <c r="B57" s="36"/>
      <c r="C57" s="33"/>
      <c r="D57" s="34"/>
      <c r="E57" s="28"/>
      <c r="F57" s="29"/>
      <c r="G57" s="30"/>
      <c r="H57" s="24">
        <f t="shared" si="21"/>
        <v>45733</v>
      </c>
      <c r="I57" s="36"/>
      <c r="J57" s="33"/>
      <c r="K57" s="34"/>
      <c r="L57" s="28"/>
      <c r="M57" s="29"/>
      <c r="N57" s="30"/>
      <c r="O57" s="31">
        <f t="shared" si="22"/>
        <v>45764</v>
      </c>
      <c r="P57" s="36"/>
      <c r="Q57" s="33"/>
      <c r="R57" s="46" t="s">
        <v>24</v>
      </c>
      <c r="S57" s="28"/>
      <c r="T57" s="29"/>
      <c r="U57" s="30"/>
      <c r="V57" s="24">
        <f t="shared" si="23"/>
        <v>45794</v>
      </c>
      <c r="W57" s="32"/>
      <c r="X57" s="33" t="s">
        <v>52</v>
      </c>
      <c r="Y57" s="34"/>
      <c r="Z57" s="28" t="s">
        <v>80</v>
      </c>
      <c r="AA57" s="29"/>
      <c r="AB57" s="30"/>
      <c r="AC57" s="31">
        <f t="shared" si="24"/>
        <v>45825</v>
      </c>
      <c r="AD57" s="36"/>
      <c r="AE57" s="33"/>
      <c r="AF57" s="34"/>
      <c r="AG57" s="28"/>
      <c r="AH57" s="29"/>
      <c r="AI57" s="30"/>
      <c r="AJ57" s="24">
        <f t="shared" si="25"/>
        <v>45855</v>
      </c>
      <c r="AK57" s="36"/>
      <c r="AL57" s="33"/>
      <c r="AM57" s="34"/>
      <c r="AN57" s="28"/>
      <c r="AO57" s="29"/>
      <c r="AP57" s="30"/>
      <c r="AS57" s="2"/>
      <c r="AT57" s="2"/>
      <c r="AU57" s="2"/>
      <c r="AW57" s="2"/>
      <c r="BA57" s="2"/>
      <c r="BB57" s="2"/>
      <c r="BC57" s="2"/>
      <c r="BE57" s="2"/>
      <c r="BI57" s="2"/>
      <c r="BJ57" s="2"/>
      <c r="BK57" s="2"/>
      <c r="BM57" s="2"/>
      <c r="BQ57" s="2"/>
      <c r="BR57" s="2"/>
      <c r="BS57" s="2"/>
      <c r="BU57" s="2"/>
      <c r="BY57" s="2"/>
      <c r="BZ57" s="2"/>
      <c r="CA57" s="2"/>
      <c r="CC57" s="2"/>
      <c r="CG57" s="2"/>
      <c r="CH57" s="2"/>
      <c r="CI57" s="2"/>
      <c r="CK57" s="2"/>
      <c r="CS57" s="4" t="e">
        <f>#REF!</f>
        <v>#REF!</v>
      </c>
      <c r="CT57" s="56">
        <f t="shared" si="26"/>
        <v>0</v>
      </c>
    </row>
    <row r="58" spans="1:98" ht="12.75" customHeight="1" x14ac:dyDescent="0.25">
      <c r="A58" s="24">
        <f t="shared" si="20"/>
        <v>45706</v>
      </c>
      <c r="B58" s="36"/>
      <c r="C58" s="33"/>
      <c r="D58" s="34" t="s">
        <v>14</v>
      </c>
      <c r="E58" s="28"/>
      <c r="F58" s="29"/>
      <c r="G58" s="30"/>
      <c r="H58" s="24">
        <f t="shared" si="21"/>
        <v>45734</v>
      </c>
      <c r="I58" s="36"/>
      <c r="J58" s="33"/>
      <c r="K58" s="34"/>
      <c r="L58" s="28"/>
      <c r="M58" s="29"/>
      <c r="N58" s="30"/>
      <c r="O58" s="31">
        <f t="shared" si="22"/>
        <v>45765</v>
      </c>
      <c r="P58" s="36"/>
      <c r="Q58" s="33"/>
      <c r="R58" s="46" t="s">
        <v>24</v>
      </c>
      <c r="S58" s="28"/>
      <c r="T58" s="29"/>
      <c r="U58" s="30"/>
      <c r="V58" s="24">
        <f t="shared" si="23"/>
        <v>45795</v>
      </c>
      <c r="W58" s="36"/>
      <c r="X58" s="33" t="s">
        <v>52</v>
      </c>
      <c r="Y58" s="34"/>
      <c r="Z58" s="28" t="s">
        <v>80</v>
      </c>
      <c r="AA58" s="29"/>
      <c r="AB58" s="30"/>
      <c r="AC58" s="31">
        <f t="shared" si="24"/>
        <v>45826</v>
      </c>
      <c r="AD58" s="36"/>
      <c r="AE58" s="33"/>
      <c r="AF58" s="34"/>
      <c r="AG58" s="28"/>
      <c r="AH58" s="29"/>
      <c r="AI58" s="30"/>
      <c r="AJ58" s="24">
        <f t="shared" si="25"/>
        <v>45856</v>
      </c>
      <c r="AK58" s="36"/>
      <c r="AL58" s="33"/>
      <c r="AM58" s="34"/>
      <c r="AN58" s="28"/>
      <c r="AO58" s="29"/>
      <c r="AP58" s="30"/>
      <c r="AS58" s="2"/>
      <c r="AT58" s="2"/>
      <c r="AU58" s="2"/>
      <c r="AW58" s="2"/>
      <c r="BA58" s="2"/>
      <c r="BB58" s="2"/>
      <c r="BC58" s="2"/>
      <c r="BE58" s="2"/>
      <c r="BI58" s="2"/>
      <c r="BJ58" s="2"/>
      <c r="BK58" s="2"/>
      <c r="BM58" s="2"/>
      <c r="BQ58" s="2"/>
      <c r="BR58" s="2"/>
      <c r="BS58" s="2"/>
      <c r="BU58" s="2"/>
      <c r="BY58" s="2"/>
      <c r="BZ58" s="2"/>
      <c r="CA58" s="2"/>
      <c r="CC58" s="2"/>
      <c r="CG58" s="2"/>
      <c r="CH58" s="2"/>
      <c r="CI58" s="2"/>
      <c r="CK58" s="2"/>
      <c r="CS58" s="4" t="e">
        <f>#REF!</f>
        <v>#REF!</v>
      </c>
      <c r="CT58" s="56">
        <f t="shared" si="26"/>
        <v>0</v>
      </c>
    </row>
    <row r="59" spans="1:98" ht="12.75" customHeight="1" x14ac:dyDescent="0.25">
      <c r="A59" s="24">
        <f t="shared" si="20"/>
        <v>45707</v>
      </c>
      <c r="B59" s="40" t="s">
        <v>81</v>
      </c>
      <c r="C59" s="33"/>
      <c r="D59" s="34"/>
      <c r="E59" s="28"/>
      <c r="F59" s="29"/>
      <c r="G59" s="30"/>
      <c r="H59" s="24">
        <f t="shared" si="21"/>
        <v>45735</v>
      </c>
      <c r="I59" s="36"/>
      <c r="J59" s="33"/>
      <c r="K59" s="34"/>
      <c r="L59" s="28"/>
      <c r="M59" s="29"/>
      <c r="N59" s="30"/>
      <c r="O59" s="31">
        <f t="shared" si="22"/>
        <v>45766</v>
      </c>
      <c r="P59" s="36"/>
      <c r="Q59" s="33"/>
      <c r="R59" s="34"/>
      <c r="S59" s="28" t="s">
        <v>82</v>
      </c>
      <c r="T59" s="29"/>
      <c r="U59" s="30"/>
      <c r="V59" s="24">
        <f t="shared" si="23"/>
        <v>45796</v>
      </c>
      <c r="W59" s="36"/>
      <c r="X59" s="33"/>
      <c r="Y59" s="46" t="s">
        <v>24</v>
      </c>
      <c r="Z59" s="28"/>
      <c r="AA59" s="29"/>
      <c r="AB59" s="30"/>
      <c r="AC59" s="31">
        <f t="shared" si="24"/>
        <v>45827</v>
      </c>
      <c r="AD59" s="41" t="s">
        <v>28</v>
      </c>
      <c r="AE59" s="33"/>
      <c r="AF59" s="34"/>
      <c r="AG59" s="28"/>
      <c r="AH59" s="29"/>
      <c r="AI59" s="30"/>
      <c r="AJ59" s="24">
        <f t="shared" si="25"/>
        <v>45857</v>
      </c>
      <c r="AK59" s="36"/>
      <c r="AL59" s="33"/>
      <c r="AM59" s="34"/>
      <c r="AN59" s="28"/>
      <c r="AO59" s="29"/>
      <c r="AP59" s="30"/>
      <c r="AS59" s="2"/>
      <c r="AT59" s="2"/>
      <c r="AU59" s="2"/>
      <c r="AW59" s="2"/>
      <c r="BA59" s="2"/>
      <c r="BB59" s="2"/>
      <c r="BC59" s="2"/>
      <c r="BE59" s="2"/>
      <c r="BI59" s="2"/>
      <c r="BJ59" s="2"/>
      <c r="BK59" s="2"/>
      <c r="BM59" s="2"/>
      <c r="BQ59" s="2"/>
      <c r="BR59" s="2"/>
      <c r="BS59" s="2"/>
      <c r="BU59" s="2"/>
      <c r="BY59" s="2"/>
      <c r="BZ59" s="2"/>
      <c r="CA59" s="2"/>
      <c r="CC59" s="2"/>
      <c r="CG59" s="2"/>
      <c r="CH59" s="2"/>
      <c r="CI59" s="2"/>
      <c r="CK59" s="2"/>
      <c r="CS59" s="4" t="e">
        <f>#REF!</f>
        <v>#REF!</v>
      </c>
      <c r="CT59" s="56">
        <f t="shared" si="26"/>
        <v>0</v>
      </c>
    </row>
    <row r="60" spans="1:98" ht="12.75" customHeight="1" x14ac:dyDescent="0.25">
      <c r="A60" s="24">
        <f t="shared" si="20"/>
        <v>45708</v>
      </c>
      <c r="B60" s="36"/>
      <c r="C60" s="33"/>
      <c r="D60" s="34" t="s">
        <v>14</v>
      </c>
      <c r="E60" s="28"/>
      <c r="F60" s="29"/>
      <c r="G60" s="30"/>
      <c r="H60" s="24">
        <f t="shared" si="21"/>
        <v>45736</v>
      </c>
      <c r="I60" s="36"/>
      <c r="J60" s="33"/>
      <c r="K60" s="34"/>
      <c r="L60" s="28"/>
      <c r="M60" s="29"/>
      <c r="N60" s="30"/>
      <c r="O60" s="31">
        <f t="shared" si="22"/>
        <v>45767</v>
      </c>
      <c r="P60" s="36"/>
      <c r="Q60" s="33"/>
      <c r="R60" s="34"/>
      <c r="S60" s="28"/>
      <c r="T60" s="29"/>
      <c r="U60" s="30"/>
      <c r="V60" s="24">
        <f t="shared" si="23"/>
        <v>45797</v>
      </c>
      <c r="W60" s="36"/>
      <c r="X60" s="33"/>
      <c r="Y60" s="46" t="s">
        <v>24</v>
      </c>
      <c r="Z60" s="28"/>
      <c r="AA60" s="29"/>
      <c r="AB60" s="30"/>
      <c r="AC60" s="31">
        <f t="shared" si="24"/>
        <v>45828</v>
      </c>
      <c r="AD60" s="41" t="s">
        <v>28</v>
      </c>
      <c r="AE60" s="33"/>
      <c r="AF60" s="34"/>
      <c r="AG60" s="28"/>
      <c r="AH60" s="29"/>
      <c r="AI60" s="30"/>
      <c r="AJ60" s="24">
        <f t="shared" si="25"/>
        <v>45858</v>
      </c>
      <c r="AK60" s="36"/>
      <c r="AL60" s="33"/>
      <c r="AM60" s="34"/>
      <c r="AN60" s="28"/>
      <c r="AO60" s="29"/>
      <c r="AP60" s="30"/>
      <c r="AS60" s="2"/>
      <c r="AT60" s="2"/>
      <c r="AU60" s="2"/>
      <c r="AW60" s="2"/>
      <c r="BA60" s="2"/>
      <c r="BB60" s="2"/>
      <c r="BC60" s="2"/>
      <c r="BE60" s="2"/>
      <c r="BI60" s="2"/>
      <c r="BJ60" s="2"/>
      <c r="BK60" s="2"/>
      <c r="BM60" s="2"/>
      <c r="BQ60" s="2"/>
      <c r="BR60" s="2"/>
      <c r="BS60" s="2"/>
      <c r="BU60" s="2"/>
      <c r="BY60" s="2"/>
      <c r="BZ60" s="2"/>
      <c r="CA60" s="2"/>
      <c r="CC60" s="2"/>
      <c r="CG60" s="2"/>
      <c r="CH60" s="2"/>
      <c r="CI60" s="2"/>
      <c r="CK60" s="2"/>
      <c r="CS60" s="4" t="e">
        <f>#REF!</f>
        <v>#REF!</v>
      </c>
      <c r="CT60" s="56">
        <f t="shared" si="26"/>
        <v>0</v>
      </c>
    </row>
    <row r="61" spans="1:98" ht="12.75" customHeight="1" x14ac:dyDescent="0.25">
      <c r="A61" s="24">
        <f t="shared" si="20"/>
        <v>45709</v>
      </c>
      <c r="B61" s="36"/>
      <c r="C61" s="33"/>
      <c r="D61" s="34"/>
      <c r="E61" s="28"/>
      <c r="F61" s="29"/>
      <c r="G61" s="30"/>
      <c r="H61" s="24">
        <f t="shared" si="21"/>
        <v>45737</v>
      </c>
      <c r="I61" s="36"/>
      <c r="J61" s="33"/>
      <c r="K61" s="34"/>
      <c r="L61" s="28"/>
      <c r="M61" s="29"/>
      <c r="N61" s="30"/>
      <c r="O61" s="31">
        <f t="shared" si="22"/>
        <v>45768</v>
      </c>
      <c r="P61" s="36"/>
      <c r="Q61" s="33"/>
      <c r="R61" s="34"/>
      <c r="S61" s="28"/>
      <c r="T61" s="29"/>
      <c r="U61" s="30"/>
      <c r="V61" s="24">
        <f t="shared" si="23"/>
        <v>45798</v>
      </c>
      <c r="W61" s="36"/>
      <c r="X61" s="33"/>
      <c r="Y61" s="46" t="s">
        <v>24</v>
      </c>
      <c r="Z61" s="28"/>
      <c r="AA61" s="29"/>
      <c r="AB61" s="30"/>
      <c r="AC61" s="31">
        <f t="shared" si="24"/>
        <v>45829</v>
      </c>
      <c r="AD61" s="37" t="s">
        <v>26</v>
      </c>
      <c r="AE61" s="33"/>
      <c r="AF61" s="34"/>
      <c r="AG61" s="28"/>
      <c r="AH61" s="29"/>
      <c r="AI61" s="30"/>
      <c r="AJ61" s="24">
        <f t="shared" si="25"/>
        <v>45859</v>
      </c>
      <c r="AK61" s="36"/>
      <c r="AL61" s="33"/>
      <c r="AM61" s="34"/>
      <c r="AN61" s="28"/>
      <c r="AO61" s="29"/>
      <c r="AP61" s="30"/>
      <c r="AS61" s="2"/>
      <c r="AT61" s="2"/>
      <c r="AU61" s="2"/>
      <c r="AW61" s="2"/>
      <c r="BA61" s="2"/>
      <c r="BB61" s="2"/>
      <c r="BC61" s="2"/>
      <c r="BE61" s="2"/>
      <c r="BI61" s="2"/>
      <c r="BJ61" s="2"/>
      <c r="BK61" s="2"/>
      <c r="BM61" s="2"/>
      <c r="BQ61" s="2"/>
      <c r="BR61" s="2"/>
      <c r="BS61" s="2"/>
      <c r="BU61" s="2"/>
      <c r="BY61" s="2"/>
      <c r="BZ61" s="2"/>
      <c r="CA61" s="2"/>
      <c r="CC61" s="2"/>
      <c r="CG61" s="2"/>
      <c r="CH61" s="2"/>
      <c r="CI61" s="2"/>
      <c r="CK61" s="2"/>
      <c r="CS61" s="4" t="e">
        <f>#REF!</f>
        <v>#REF!</v>
      </c>
      <c r="CT61" s="56">
        <f t="shared" si="26"/>
        <v>0</v>
      </c>
    </row>
    <row r="62" spans="1:98" ht="12.75" customHeight="1" x14ac:dyDescent="0.25">
      <c r="A62" s="24">
        <f t="shared" si="20"/>
        <v>45710</v>
      </c>
      <c r="B62" s="36"/>
      <c r="C62" s="33"/>
      <c r="D62" s="34"/>
      <c r="E62" s="78" t="s">
        <v>83</v>
      </c>
      <c r="F62" s="29"/>
      <c r="G62" s="30"/>
      <c r="H62" s="24">
        <f t="shared" si="21"/>
        <v>45738</v>
      </c>
      <c r="I62" s="36"/>
      <c r="J62" s="33" t="s">
        <v>52</v>
      </c>
      <c r="K62" s="34"/>
      <c r="L62" s="28" t="s">
        <v>84</v>
      </c>
      <c r="M62" s="29"/>
      <c r="N62" s="30"/>
      <c r="O62" s="31">
        <f t="shared" si="22"/>
        <v>45769</v>
      </c>
      <c r="P62" s="36"/>
      <c r="Q62" s="33"/>
      <c r="R62" s="34"/>
      <c r="S62" s="28"/>
      <c r="T62" s="29"/>
      <c r="U62" s="30"/>
      <c r="V62" s="24">
        <f t="shared" si="23"/>
        <v>45799</v>
      </c>
      <c r="W62" s="36"/>
      <c r="X62" s="33"/>
      <c r="Y62" s="46" t="s">
        <v>24</v>
      </c>
      <c r="Z62" s="28"/>
      <c r="AA62" s="29"/>
      <c r="AB62" s="30"/>
      <c r="AC62" s="31">
        <f t="shared" si="24"/>
        <v>45830</v>
      </c>
      <c r="AD62" s="36"/>
      <c r="AE62" s="33"/>
      <c r="AF62" s="34"/>
      <c r="AG62" s="28"/>
      <c r="AH62" s="29"/>
      <c r="AI62" s="30"/>
      <c r="AJ62" s="24">
        <f t="shared" si="25"/>
        <v>45860</v>
      </c>
      <c r="AK62" s="36"/>
      <c r="AL62" s="33"/>
      <c r="AM62" s="34"/>
      <c r="AN62" s="28"/>
      <c r="AO62" s="29"/>
      <c r="AP62" s="30"/>
      <c r="AS62" s="2"/>
      <c r="AT62" s="2"/>
      <c r="AU62" s="2"/>
      <c r="AW62" s="2"/>
      <c r="BA62" s="2"/>
      <c r="BB62" s="2"/>
      <c r="BC62" s="2"/>
      <c r="BE62" s="2"/>
      <c r="BI62" s="2"/>
      <c r="BJ62" s="2"/>
      <c r="BK62" s="2"/>
      <c r="BM62" s="2"/>
      <c r="BQ62" s="2"/>
      <c r="BR62" s="2"/>
      <c r="BS62" s="2"/>
      <c r="BU62" s="2"/>
      <c r="BY62" s="2"/>
      <c r="BZ62" s="2"/>
      <c r="CA62" s="2"/>
      <c r="CC62" s="2"/>
      <c r="CG62" s="2"/>
      <c r="CH62" s="2"/>
      <c r="CI62" s="2"/>
      <c r="CK62" s="2"/>
      <c r="CS62" s="4" t="e">
        <f>#REF!</f>
        <v>#REF!</v>
      </c>
      <c r="CT62" s="56">
        <f t="shared" si="26"/>
        <v>0</v>
      </c>
    </row>
    <row r="63" spans="1:98" ht="12.75" customHeight="1" x14ac:dyDescent="0.25">
      <c r="A63" s="24">
        <f t="shared" si="20"/>
        <v>45711</v>
      </c>
      <c r="B63" s="36"/>
      <c r="C63" s="33"/>
      <c r="D63" s="34"/>
      <c r="E63" s="50" t="s">
        <v>85</v>
      </c>
      <c r="F63" s="29"/>
      <c r="G63" s="30"/>
      <c r="H63" s="24">
        <f t="shared" si="21"/>
        <v>45739</v>
      </c>
      <c r="I63" s="36"/>
      <c r="J63" s="33" t="s">
        <v>52</v>
      </c>
      <c r="K63" s="34"/>
      <c r="L63" s="28" t="s">
        <v>86</v>
      </c>
      <c r="M63" s="29"/>
      <c r="N63" s="30"/>
      <c r="O63" s="31">
        <f t="shared" si="22"/>
        <v>45770</v>
      </c>
      <c r="P63" s="36"/>
      <c r="Q63" s="33"/>
      <c r="R63" s="34"/>
      <c r="S63" s="28"/>
      <c r="T63" s="29"/>
      <c r="U63" s="30"/>
      <c r="V63" s="24">
        <f t="shared" si="23"/>
        <v>45800</v>
      </c>
      <c r="W63" s="36"/>
      <c r="X63" s="33"/>
      <c r="Y63" s="46" t="s">
        <v>24</v>
      </c>
      <c r="Z63" s="28" t="s">
        <v>87</v>
      </c>
      <c r="AA63" s="29"/>
      <c r="AB63" s="30"/>
      <c r="AC63" s="31">
        <f t="shared" si="24"/>
        <v>45831</v>
      </c>
      <c r="AD63" s="36"/>
      <c r="AE63" s="33"/>
      <c r="AF63" s="34"/>
      <c r="AG63" s="28"/>
      <c r="AH63" s="29"/>
      <c r="AI63" s="30"/>
      <c r="AJ63" s="24">
        <f t="shared" si="25"/>
        <v>45861</v>
      </c>
      <c r="AK63" s="36"/>
      <c r="AL63" s="33"/>
      <c r="AM63" s="34"/>
      <c r="AN63" s="28"/>
      <c r="AO63" s="29"/>
      <c r="AP63" s="30"/>
      <c r="AS63" s="2"/>
      <c r="AT63" s="2"/>
      <c r="AU63" s="2"/>
      <c r="AW63" s="2"/>
      <c r="BA63" s="2"/>
      <c r="BB63" s="2"/>
      <c r="BC63" s="2"/>
      <c r="BE63" s="2"/>
      <c r="BI63" s="2"/>
      <c r="BJ63" s="2"/>
      <c r="BK63" s="2"/>
      <c r="BM63" s="2"/>
      <c r="BQ63" s="2"/>
      <c r="BR63" s="2"/>
      <c r="BS63" s="2"/>
      <c r="BU63" s="2"/>
      <c r="BY63" s="2"/>
      <c r="BZ63" s="2"/>
      <c r="CA63" s="2"/>
      <c r="CC63" s="2"/>
      <c r="CG63" s="2"/>
      <c r="CH63" s="2"/>
      <c r="CI63" s="2"/>
      <c r="CK63" s="2"/>
      <c r="CS63" s="4" t="e">
        <f>#REF!</f>
        <v>#REF!</v>
      </c>
      <c r="CT63" s="56">
        <f t="shared" si="26"/>
        <v>0</v>
      </c>
    </row>
    <row r="64" spans="1:98" ht="12.75" customHeight="1" x14ac:dyDescent="0.25">
      <c r="A64" s="24">
        <f t="shared" si="20"/>
        <v>45712</v>
      </c>
      <c r="B64" s="36"/>
      <c r="C64" s="33"/>
      <c r="D64" s="34"/>
      <c r="E64" s="50"/>
      <c r="F64" s="29"/>
      <c r="G64" s="30"/>
      <c r="H64" s="24">
        <f t="shared" si="21"/>
        <v>45740</v>
      </c>
      <c r="I64" s="36"/>
      <c r="J64" s="33"/>
      <c r="K64" s="34"/>
      <c r="L64" s="28"/>
      <c r="M64" s="29"/>
      <c r="N64" s="30"/>
      <c r="O64" s="31">
        <f t="shared" si="22"/>
        <v>45771</v>
      </c>
      <c r="P64" s="36"/>
      <c r="Q64" s="33"/>
      <c r="R64" s="34"/>
      <c r="S64" s="28"/>
      <c r="T64" s="29"/>
      <c r="U64" s="30"/>
      <c r="V64" s="24">
        <f t="shared" si="23"/>
        <v>45801</v>
      </c>
      <c r="W64" s="36"/>
      <c r="X64" s="33"/>
      <c r="Y64" s="34"/>
      <c r="Z64" s="28" t="s">
        <v>87</v>
      </c>
      <c r="AA64" s="29"/>
      <c r="AB64" s="30"/>
      <c r="AC64" s="31">
        <f t="shared" si="24"/>
        <v>45832</v>
      </c>
      <c r="AD64" s="36"/>
      <c r="AE64" s="33"/>
      <c r="AF64" s="34"/>
      <c r="AG64" s="28"/>
      <c r="AH64" s="29"/>
      <c r="AI64" s="30"/>
      <c r="AJ64" s="24">
        <f t="shared" si="25"/>
        <v>45862</v>
      </c>
      <c r="AK64" s="36"/>
      <c r="AL64" s="33"/>
      <c r="AM64" s="34"/>
      <c r="AN64" s="28"/>
      <c r="AO64" s="29"/>
      <c r="AP64" s="30"/>
      <c r="AS64" s="2"/>
      <c r="AT64" s="2"/>
      <c r="AU64" s="2"/>
      <c r="AW64" s="2"/>
      <c r="BA64" s="2"/>
      <c r="BB64" s="2"/>
      <c r="BC64" s="2"/>
      <c r="BE64" s="2"/>
      <c r="BI64" s="2"/>
      <c r="BJ64" s="2"/>
      <c r="BK64" s="2"/>
      <c r="BM64" s="2"/>
      <c r="BQ64" s="2"/>
      <c r="BR64" s="2"/>
      <c r="BS64" s="2"/>
      <c r="BU64" s="2"/>
      <c r="BY64" s="2"/>
      <c r="BZ64" s="2"/>
      <c r="CA64" s="2"/>
      <c r="CC64" s="2"/>
      <c r="CG64" s="2"/>
      <c r="CH64" s="2"/>
      <c r="CI64" s="2"/>
      <c r="CK64" s="2"/>
      <c r="CS64" s="4" t="e">
        <f>#REF!</f>
        <v>#REF!</v>
      </c>
      <c r="CT64" s="56">
        <f t="shared" si="26"/>
        <v>0</v>
      </c>
    </row>
    <row r="65" spans="1:98" ht="12.75" customHeight="1" x14ac:dyDescent="0.25">
      <c r="A65" s="24">
        <f t="shared" si="20"/>
        <v>45713</v>
      </c>
      <c r="B65" s="36"/>
      <c r="C65" s="33"/>
      <c r="D65" s="34" t="s">
        <v>14</v>
      </c>
      <c r="E65" s="50"/>
      <c r="F65" s="29"/>
      <c r="G65" s="30"/>
      <c r="H65" s="24">
        <f t="shared" si="21"/>
        <v>45741</v>
      </c>
      <c r="I65" s="36"/>
      <c r="J65" s="33"/>
      <c r="K65" s="34" t="s">
        <v>14</v>
      </c>
      <c r="L65" s="28"/>
      <c r="M65" s="29"/>
      <c r="N65" s="30"/>
      <c r="O65" s="31">
        <f t="shared" si="22"/>
        <v>45772</v>
      </c>
      <c r="P65" s="36"/>
      <c r="Q65" s="33"/>
      <c r="R65" s="34"/>
      <c r="S65" s="78" t="s">
        <v>88</v>
      </c>
      <c r="T65" s="29"/>
      <c r="U65" s="30"/>
      <c r="V65" s="24">
        <f t="shared" si="23"/>
        <v>45802</v>
      </c>
      <c r="W65" s="36"/>
      <c r="X65" s="33"/>
      <c r="Y65" s="34"/>
      <c r="Z65" s="28" t="s">
        <v>87</v>
      </c>
      <c r="AA65" s="29"/>
      <c r="AB65" s="30"/>
      <c r="AC65" s="31">
        <f t="shared" si="24"/>
        <v>45833</v>
      </c>
      <c r="AD65" s="36"/>
      <c r="AE65" s="33"/>
      <c r="AF65" s="34"/>
      <c r="AG65" s="28"/>
      <c r="AH65" s="29"/>
      <c r="AI65" s="30"/>
      <c r="AJ65" s="24">
        <f t="shared" si="25"/>
        <v>45863</v>
      </c>
      <c r="AK65" s="36"/>
      <c r="AL65" s="33"/>
      <c r="AM65" s="34"/>
      <c r="AN65" s="28"/>
      <c r="AO65" s="29"/>
      <c r="AP65" s="30"/>
      <c r="AS65" s="2"/>
      <c r="AT65" s="2"/>
      <c r="AU65" s="2"/>
      <c r="AW65" s="2"/>
      <c r="BA65" s="2"/>
      <c r="BB65" s="2"/>
      <c r="BC65" s="2"/>
      <c r="BE65" s="2"/>
      <c r="BI65" s="2"/>
      <c r="BJ65" s="2"/>
      <c r="BK65" s="2"/>
      <c r="BM65" s="2"/>
      <c r="BQ65" s="2"/>
      <c r="BR65" s="2"/>
      <c r="BS65" s="2"/>
      <c r="BU65" s="2"/>
      <c r="BY65" s="2"/>
      <c r="BZ65" s="2"/>
      <c r="CA65" s="2"/>
      <c r="CC65" s="2"/>
      <c r="CG65" s="2"/>
      <c r="CH65" s="2"/>
      <c r="CI65" s="2"/>
      <c r="CK65" s="2"/>
      <c r="CS65" s="4" t="e">
        <f>#REF!</f>
        <v>#REF!</v>
      </c>
      <c r="CT65" s="56">
        <f t="shared" si="26"/>
        <v>0</v>
      </c>
    </row>
    <row r="66" spans="1:98" ht="12.75" customHeight="1" x14ac:dyDescent="0.25">
      <c r="A66" s="24">
        <f t="shared" si="20"/>
        <v>45714</v>
      </c>
      <c r="B66" s="36"/>
      <c r="C66" s="33"/>
      <c r="D66" s="34"/>
      <c r="E66" s="38"/>
      <c r="F66" s="29"/>
      <c r="G66" s="30"/>
      <c r="H66" s="24">
        <f t="shared" si="21"/>
        <v>45742</v>
      </c>
      <c r="I66" s="36"/>
      <c r="J66" s="33"/>
      <c r="K66" s="34"/>
      <c r="L66" s="38"/>
      <c r="M66" s="29"/>
      <c r="N66" s="30"/>
      <c r="O66" s="31">
        <f t="shared" si="22"/>
        <v>45773</v>
      </c>
      <c r="P66" s="36" t="s">
        <v>89</v>
      </c>
      <c r="Q66" s="33"/>
      <c r="R66" s="34"/>
      <c r="S66" s="78" t="s">
        <v>88</v>
      </c>
      <c r="T66" s="29"/>
      <c r="U66" s="30"/>
      <c r="V66" s="24">
        <f t="shared" si="23"/>
        <v>45803</v>
      </c>
      <c r="W66" s="36"/>
      <c r="X66" s="33"/>
      <c r="Y66" s="34"/>
      <c r="Z66" s="38"/>
      <c r="AA66" s="29"/>
      <c r="AB66" s="30"/>
      <c r="AC66" s="31">
        <f t="shared" si="24"/>
        <v>45834</v>
      </c>
      <c r="AD66" s="36"/>
      <c r="AE66" s="33"/>
      <c r="AF66" s="46" t="s">
        <v>24</v>
      </c>
      <c r="AG66" s="38"/>
      <c r="AH66" s="29"/>
      <c r="AI66" s="30"/>
      <c r="AJ66" s="24">
        <f t="shared" si="25"/>
        <v>45864</v>
      </c>
      <c r="AK66" s="36"/>
      <c r="AL66" s="33"/>
      <c r="AM66" s="34"/>
      <c r="AN66" s="38"/>
      <c r="AO66" s="29"/>
      <c r="AP66" s="30"/>
      <c r="AS66" s="2"/>
      <c r="AT66" s="2"/>
      <c r="AU66" s="2"/>
      <c r="AW66" s="2"/>
      <c r="BA66" s="2"/>
      <c r="BB66" s="2"/>
      <c r="BC66" s="2"/>
      <c r="BE66" s="2"/>
      <c r="BI66" s="2"/>
      <c r="BJ66" s="2"/>
      <c r="BK66" s="2"/>
      <c r="BM66" s="2"/>
      <c r="BQ66" s="2"/>
      <c r="BR66" s="2"/>
      <c r="BS66" s="2"/>
      <c r="BU66" s="2"/>
      <c r="BY66" s="2"/>
      <c r="BZ66" s="2"/>
      <c r="CA66" s="2"/>
      <c r="CC66" s="2"/>
      <c r="CG66" s="2"/>
      <c r="CH66" s="2"/>
      <c r="CI66" s="2"/>
      <c r="CK66" s="2"/>
      <c r="CS66" s="4" t="e">
        <f>#REF!</f>
        <v>#REF!</v>
      </c>
      <c r="CT66" s="56">
        <f t="shared" si="26"/>
        <v>0</v>
      </c>
    </row>
    <row r="67" spans="1:98" ht="12.75" customHeight="1" x14ac:dyDescent="0.25">
      <c r="A67" s="24">
        <f t="shared" si="20"/>
        <v>45715</v>
      </c>
      <c r="B67" s="36"/>
      <c r="C67" s="33"/>
      <c r="D67" s="34" t="s">
        <v>14</v>
      </c>
      <c r="E67" s="38"/>
      <c r="F67" s="29"/>
      <c r="G67" s="30"/>
      <c r="H67" s="24">
        <f t="shared" si="21"/>
        <v>45743</v>
      </c>
      <c r="I67" s="36"/>
      <c r="J67" s="33"/>
      <c r="K67" s="34" t="s">
        <v>14</v>
      </c>
      <c r="L67" s="38"/>
      <c r="M67" s="29"/>
      <c r="N67" s="30"/>
      <c r="O67" s="31">
        <f t="shared" si="22"/>
        <v>45774</v>
      </c>
      <c r="P67" s="36" t="s">
        <v>89</v>
      </c>
      <c r="Q67" s="33"/>
      <c r="R67" s="34"/>
      <c r="S67" s="78" t="s">
        <v>88</v>
      </c>
      <c r="T67" s="29"/>
      <c r="U67" s="30"/>
      <c r="V67" s="24">
        <f t="shared" si="23"/>
        <v>45804</v>
      </c>
      <c r="W67" s="36"/>
      <c r="X67" s="33"/>
      <c r="Y67" s="34"/>
      <c r="Z67" s="38"/>
      <c r="AA67" s="29"/>
      <c r="AB67" s="30"/>
      <c r="AC67" s="31">
        <f t="shared" si="24"/>
        <v>45835</v>
      </c>
      <c r="AD67" s="36"/>
      <c r="AE67" s="33"/>
      <c r="AF67" s="46" t="s">
        <v>24</v>
      </c>
      <c r="AG67" s="38"/>
      <c r="AH67" s="29"/>
      <c r="AI67" s="30"/>
      <c r="AJ67" s="24">
        <f t="shared" si="25"/>
        <v>45865</v>
      </c>
      <c r="AK67" s="36"/>
      <c r="AL67" s="33"/>
      <c r="AM67" s="34"/>
      <c r="AN67" s="38"/>
      <c r="AO67" s="29"/>
      <c r="AP67" s="30"/>
      <c r="AS67" s="2"/>
      <c r="AT67" s="2"/>
      <c r="AU67" s="2"/>
      <c r="AW67" s="2"/>
      <c r="BA67" s="2"/>
      <c r="BB67" s="2"/>
      <c r="BC67" s="2"/>
      <c r="BE67" s="2"/>
      <c r="BI67" s="2"/>
      <c r="BJ67" s="2"/>
      <c r="BK67" s="2"/>
      <c r="BM67" s="2"/>
      <c r="BQ67" s="2"/>
      <c r="BR67" s="2"/>
      <c r="BS67" s="2"/>
      <c r="BU67" s="2"/>
      <c r="BY67" s="2"/>
      <c r="BZ67" s="2"/>
      <c r="CA67" s="2"/>
      <c r="CC67" s="2"/>
      <c r="CG67" s="2"/>
      <c r="CH67" s="2"/>
      <c r="CI67" s="2"/>
      <c r="CK67" s="2"/>
      <c r="CS67" s="4" t="e">
        <f>#REF!</f>
        <v>#REF!</v>
      </c>
      <c r="CT67" s="56">
        <f t="shared" si="26"/>
        <v>0</v>
      </c>
    </row>
    <row r="68" spans="1:98" ht="12.75" customHeight="1" x14ac:dyDescent="0.25">
      <c r="A68" s="24">
        <f t="shared" si="20"/>
        <v>45716</v>
      </c>
      <c r="B68" s="36"/>
      <c r="C68" s="33"/>
      <c r="D68" s="34"/>
      <c r="E68" s="28"/>
      <c r="F68" s="29"/>
      <c r="G68" s="30"/>
      <c r="H68" s="24">
        <f t="shared" si="21"/>
        <v>45744</v>
      </c>
      <c r="I68" s="36"/>
      <c r="J68" s="33"/>
      <c r="K68" s="34"/>
      <c r="L68" s="28"/>
      <c r="M68" s="29"/>
      <c r="N68" s="30"/>
      <c r="O68" s="31">
        <f t="shared" si="22"/>
        <v>45775</v>
      </c>
      <c r="P68" s="36"/>
      <c r="Q68" s="33"/>
      <c r="R68" s="34"/>
      <c r="S68" s="28"/>
      <c r="T68" s="29" t="s">
        <v>23</v>
      </c>
      <c r="U68" s="30"/>
      <c r="V68" s="24">
        <f t="shared" si="23"/>
        <v>45805</v>
      </c>
      <c r="W68" s="36"/>
      <c r="X68" s="33"/>
      <c r="Y68" s="34"/>
      <c r="Z68" s="28"/>
      <c r="AA68" s="29"/>
      <c r="AB68" s="30"/>
      <c r="AC68" s="31">
        <f t="shared" si="24"/>
        <v>45836</v>
      </c>
      <c r="AD68" s="36"/>
      <c r="AE68" s="33"/>
      <c r="AF68" s="46"/>
      <c r="AG68" s="28" t="s">
        <v>25</v>
      </c>
      <c r="AH68" s="29"/>
      <c r="AI68" s="30"/>
      <c r="AJ68" s="24">
        <f t="shared" si="25"/>
        <v>45866</v>
      </c>
      <c r="AK68" s="36"/>
      <c r="AL68" s="33"/>
      <c r="AM68" s="34"/>
      <c r="AN68" s="28"/>
      <c r="AO68" s="29"/>
      <c r="AP68" s="30"/>
      <c r="AS68" s="2"/>
      <c r="AT68" s="2"/>
      <c r="AU68" s="2"/>
      <c r="AW68" s="2"/>
      <c r="BA68" s="2"/>
      <c r="BB68" s="2"/>
      <c r="BC68" s="2"/>
      <c r="BE68" s="2"/>
      <c r="BI68" s="2"/>
      <c r="BJ68" s="2"/>
      <c r="BK68" s="2"/>
      <c r="BM68" s="2"/>
      <c r="BQ68" s="2"/>
      <c r="BR68" s="2"/>
      <c r="BS68" s="2"/>
      <c r="BU68" s="2"/>
      <c r="BY68" s="2"/>
      <c r="BZ68" s="2"/>
      <c r="CA68" s="2"/>
      <c r="CC68" s="2"/>
      <c r="CG68" s="2"/>
      <c r="CH68" s="2"/>
      <c r="CI68" s="2"/>
      <c r="CK68" s="2"/>
      <c r="CS68" s="4" t="e">
        <f>#REF!</f>
        <v>#REF!</v>
      </c>
      <c r="CT68" s="56">
        <f t="shared" si="26"/>
        <v>0</v>
      </c>
    </row>
    <row r="69" spans="1:98" ht="12.75" customHeight="1" x14ac:dyDescent="0.25">
      <c r="A69" s="79"/>
      <c r="B69" s="80"/>
      <c r="C69" s="80"/>
      <c r="D69" s="80"/>
      <c r="E69" s="81"/>
      <c r="F69" s="82"/>
      <c r="G69" s="83"/>
      <c r="H69" s="24">
        <f t="shared" si="21"/>
        <v>45745</v>
      </c>
      <c r="I69" s="37" t="s">
        <v>26</v>
      </c>
      <c r="J69" s="33"/>
      <c r="K69" s="34"/>
      <c r="L69" s="28" t="s">
        <v>75</v>
      </c>
      <c r="M69" s="29"/>
      <c r="N69" s="30"/>
      <c r="O69" s="31">
        <f t="shared" si="22"/>
        <v>45776</v>
      </c>
      <c r="P69" s="36"/>
      <c r="Q69" s="33"/>
      <c r="R69" s="34"/>
      <c r="S69" s="28"/>
      <c r="T69" s="29" t="s">
        <v>23</v>
      </c>
      <c r="U69" s="30"/>
      <c r="V69" s="24">
        <f t="shared" si="23"/>
        <v>45806</v>
      </c>
      <c r="W69" s="36"/>
      <c r="X69" s="33"/>
      <c r="Y69" s="34"/>
      <c r="Z69" s="28"/>
      <c r="AA69" s="29"/>
      <c r="AB69" s="30"/>
      <c r="AC69" s="31">
        <f t="shared" si="24"/>
        <v>45837</v>
      </c>
      <c r="AD69" s="36"/>
      <c r="AE69" s="33"/>
      <c r="AF69" s="34"/>
      <c r="AG69" s="28" t="s">
        <v>25</v>
      </c>
      <c r="AH69" s="29"/>
      <c r="AI69" s="30"/>
      <c r="AJ69" s="24">
        <f t="shared" si="25"/>
        <v>45867</v>
      </c>
      <c r="AK69" s="36"/>
      <c r="AL69" s="33"/>
      <c r="AM69" s="34"/>
      <c r="AN69" s="28"/>
      <c r="AO69" s="29"/>
      <c r="AP69" s="30"/>
      <c r="AS69" s="2"/>
      <c r="AT69" s="2"/>
      <c r="AU69" s="2"/>
      <c r="AW69" s="2"/>
      <c r="BA69" s="2"/>
      <c r="BB69" s="2"/>
      <c r="BC69" s="2"/>
      <c r="BE69" s="2"/>
      <c r="BI69" s="2"/>
      <c r="BJ69" s="2"/>
      <c r="BK69" s="2"/>
      <c r="BM69" s="2"/>
      <c r="BQ69" s="2"/>
      <c r="BR69" s="2"/>
      <c r="BS69" s="2"/>
      <c r="BU69" s="2"/>
      <c r="BY69" s="2"/>
      <c r="BZ69" s="2"/>
      <c r="CA69" s="2"/>
      <c r="CC69" s="2"/>
      <c r="CG69" s="2"/>
      <c r="CH69" s="2"/>
      <c r="CI69" s="2"/>
      <c r="CK69" s="2"/>
      <c r="CS69" s="4" t="e">
        <f>#REF!</f>
        <v>#REF!</v>
      </c>
      <c r="CT69" s="56">
        <f t="shared" si="26"/>
        <v>0</v>
      </c>
    </row>
    <row r="70" spans="1:98" ht="12.75" customHeight="1" x14ac:dyDescent="0.25">
      <c r="A70" s="79"/>
      <c r="B70" s="80"/>
      <c r="C70" s="80"/>
      <c r="D70" s="80"/>
      <c r="E70" s="81"/>
      <c r="F70" s="82"/>
      <c r="G70" s="83"/>
      <c r="H70" s="24">
        <f t="shared" si="21"/>
        <v>45746</v>
      </c>
      <c r="I70" s="40" t="s">
        <v>27</v>
      </c>
      <c r="J70" s="33"/>
      <c r="K70" s="34"/>
      <c r="L70" s="28" t="s">
        <v>75</v>
      </c>
      <c r="M70" s="29"/>
      <c r="N70" s="30"/>
      <c r="O70" s="31">
        <f t="shared" si="22"/>
        <v>45777</v>
      </c>
      <c r="P70" s="36"/>
      <c r="Q70" s="33"/>
      <c r="R70" s="34"/>
      <c r="S70" s="28"/>
      <c r="T70" s="29" t="s">
        <v>23</v>
      </c>
      <c r="U70" s="30"/>
      <c r="V70" s="24">
        <f t="shared" si="23"/>
        <v>45807</v>
      </c>
      <c r="W70" s="36"/>
      <c r="X70" s="33"/>
      <c r="Y70" s="34"/>
      <c r="Z70" s="28"/>
      <c r="AA70" s="29"/>
      <c r="AB70" s="30"/>
      <c r="AC70" s="31">
        <f t="shared" si="24"/>
        <v>45838</v>
      </c>
      <c r="AD70" s="36"/>
      <c r="AE70" s="33"/>
      <c r="AF70" s="34"/>
      <c r="AG70" s="28"/>
      <c r="AH70" s="29"/>
      <c r="AI70" s="30"/>
      <c r="AJ70" s="24">
        <f t="shared" si="25"/>
        <v>45868</v>
      </c>
      <c r="AK70" s="36"/>
      <c r="AL70" s="33"/>
      <c r="AM70" s="34"/>
      <c r="AN70" s="28"/>
      <c r="AO70" s="29"/>
      <c r="AP70" s="30"/>
      <c r="AS70" s="2"/>
      <c r="AT70" s="2"/>
      <c r="AU70" s="2"/>
      <c r="AW70" s="2"/>
      <c r="BA70" s="2"/>
      <c r="BB70" s="2"/>
      <c r="BC70" s="2"/>
      <c r="BE70" s="2"/>
      <c r="BI70" s="2"/>
      <c r="BJ70" s="2"/>
      <c r="BK70" s="2"/>
      <c r="BM70" s="2"/>
      <c r="BQ70" s="2"/>
      <c r="BR70" s="2"/>
      <c r="BS70" s="2"/>
      <c r="BU70" s="2"/>
      <c r="BY70" s="2"/>
      <c r="BZ70" s="2"/>
      <c r="CA70" s="2"/>
      <c r="CC70" s="2"/>
      <c r="CG70" s="2"/>
      <c r="CH70" s="2"/>
      <c r="CI70" s="2"/>
      <c r="CK70" s="2"/>
      <c r="CS70" s="4" t="e">
        <f>#REF!</f>
        <v>#REF!</v>
      </c>
      <c r="CT70" s="56">
        <f t="shared" si="26"/>
        <v>0</v>
      </c>
    </row>
    <row r="71" spans="1:98" ht="13.5" customHeight="1" thickBot="1" x14ac:dyDescent="0.3">
      <c r="A71" s="84"/>
      <c r="B71" s="65"/>
      <c r="C71" s="65"/>
      <c r="D71" s="65"/>
      <c r="E71" s="66"/>
      <c r="F71" s="85"/>
      <c r="G71" s="68"/>
      <c r="H71" s="57">
        <f t="shared" si="21"/>
        <v>45747</v>
      </c>
      <c r="I71" s="72"/>
      <c r="J71" s="70"/>
      <c r="K71" s="71"/>
      <c r="L71" s="61"/>
      <c r="M71" s="62"/>
      <c r="N71" s="63"/>
      <c r="O71" s="64"/>
      <c r="P71" s="65"/>
      <c r="Q71" s="65"/>
      <c r="R71" s="65"/>
      <c r="S71" s="66"/>
      <c r="T71" s="67"/>
      <c r="U71" s="68"/>
      <c r="V71" s="57">
        <f t="shared" si="23"/>
        <v>45808</v>
      </c>
      <c r="W71" s="72"/>
      <c r="X71" s="70"/>
      <c r="Y71" s="71"/>
      <c r="Z71" s="61"/>
      <c r="AA71" s="62" t="s">
        <v>67</v>
      </c>
      <c r="AB71" s="63"/>
      <c r="AC71" s="64"/>
      <c r="AD71" s="65"/>
      <c r="AE71" s="65"/>
      <c r="AF71" s="65"/>
      <c r="AG71" s="66"/>
      <c r="AH71" s="67"/>
      <c r="AI71" s="68"/>
      <c r="AJ71" s="57">
        <f t="shared" si="25"/>
        <v>45869</v>
      </c>
      <c r="AK71" s="72"/>
      <c r="AL71" s="70"/>
      <c r="AM71" s="71"/>
      <c r="AN71" s="61"/>
      <c r="AO71" s="62"/>
      <c r="AP71" s="63"/>
      <c r="AS71" s="2"/>
      <c r="AT71" s="2"/>
      <c r="AU71" s="2"/>
      <c r="AW71" s="2"/>
      <c r="BA71" s="2"/>
      <c r="BB71" s="2"/>
      <c r="BC71" s="2"/>
      <c r="BE71" s="2"/>
      <c r="BI71" s="2"/>
      <c r="BJ71" s="2"/>
      <c r="BK71" s="2"/>
      <c r="BM71" s="2"/>
      <c r="BQ71" s="2"/>
      <c r="BR71" s="2"/>
      <c r="BS71" s="2"/>
      <c r="BU71" s="2"/>
      <c r="BY71" s="2"/>
      <c r="BZ71" s="2"/>
      <c r="CA71" s="2"/>
      <c r="CC71" s="2"/>
      <c r="CG71" s="2"/>
      <c r="CH71" s="2"/>
      <c r="CI71" s="2"/>
      <c r="CK71" s="2"/>
      <c r="CS71" s="4" t="e">
        <f>#REF!</f>
        <v>#REF!</v>
      </c>
      <c r="CT71" s="56">
        <f t="shared" si="26"/>
        <v>0</v>
      </c>
    </row>
    <row r="72" spans="1:98" ht="13.5" customHeight="1" thickBot="1" x14ac:dyDescent="0.3">
      <c r="B72" s="2"/>
      <c r="C72" s="2"/>
      <c r="D72" s="2"/>
      <c r="G72" s="2"/>
      <c r="I72" s="2"/>
      <c r="J72" s="2"/>
      <c r="K72" s="2"/>
      <c r="M72" s="2"/>
      <c r="P72" s="2"/>
      <c r="Q72" s="2"/>
      <c r="R72" s="2"/>
      <c r="T72" s="2"/>
      <c r="W72" s="2"/>
      <c r="X72" s="2"/>
      <c r="Y72" s="2"/>
      <c r="AA72" s="2"/>
      <c r="AD72" s="2"/>
      <c r="AE72" s="2"/>
      <c r="AF72" s="2"/>
      <c r="AH72" s="2"/>
      <c r="AK72" s="2"/>
      <c r="AL72" s="2"/>
      <c r="AM72" s="2"/>
      <c r="AO72" s="2"/>
      <c r="AS72" s="2"/>
      <c r="AT72" s="2"/>
      <c r="AU72" s="2"/>
      <c r="AW72" s="2"/>
      <c r="BA72" s="2"/>
      <c r="BB72" s="2"/>
      <c r="BC72" s="2"/>
      <c r="BE72" s="2"/>
      <c r="BI72" s="2"/>
      <c r="BJ72" s="2"/>
      <c r="BK72" s="2"/>
      <c r="BM72" s="2"/>
      <c r="BQ72" s="2"/>
      <c r="BR72" s="2"/>
      <c r="BS72" s="2"/>
      <c r="BU72" s="2"/>
      <c r="BY72" s="2"/>
      <c r="BZ72" s="2"/>
      <c r="CA72" s="2"/>
      <c r="CC72" s="2"/>
      <c r="CG72" s="2"/>
      <c r="CH72" s="2"/>
      <c r="CI72" s="2"/>
      <c r="CK72" s="2"/>
      <c r="CS72" s="4" t="e">
        <f>#REF!</f>
        <v>#REF!</v>
      </c>
      <c r="CT72" s="56">
        <f t="shared" si="26"/>
        <v>0</v>
      </c>
    </row>
    <row r="73" spans="1:98" ht="13.5" customHeight="1" thickBot="1" x14ac:dyDescent="0.3">
      <c r="C73" s="2"/>
      <c r="D73" s="2"/>
      <c r="E73" s="2"/>
      <c r="G73" s="2"/>
      <c r="H73" s="86"/>
      <c r="I73" s="2" t="s">
        <v>90</v>
      </c>
      <c r="J73" s="2"/>
      <c r="K73" s="2"/>
      <c r="L73" s="2"/>
      <c r="M73" s="2"/>
      <c r="O73" s="87" t="s">
        <v>16</v>
      </c>
      <c r="P73" s="88" t="s">
        <v>91</v>
      </c>
      <c r="Q73" s="88"/>
      <c r="R73" s="88"/>
      <c r="S73" s="89"/>
      <c r="T73" s="2"/>
      <c r="V73" s="90" t="s">
        <v>88</v>
      </c>
      <c r="W73" s="91" t="s">
        <v>92</v>
      </c>
      <c r="X73" s="92"/>
      <c r="Y73" s="92"/>
      <c r="Z73" s="92"/>
      <c r="AA73" s="93"/>
      <c r="AC73" s="45" t="s">
        <v>32</v>
      </c>
      <c r="AD73" s="94" t="s">
        <v>93</v>
      </c>
      <c r="AE73" s="95"/>
      <c r="AF73" s="95"/>
      <c r="AG73" s="95"/>
      <c r="AH73" s="96"/>
      <c r="AJ73" s="45" t="s">
        <v>77</v>
      </c>
      <c r="AK73" s="91" t="s">
        <v>94</v>
      </c>
      <c r="AL73" s="92"/>
      <c r="AM73" s="92"/>
      <c r="AN73" s="92"/>
      <c r="AO73" s="93"/>
      <c r="AS73" s="2"/>
      <c r="AT73" s="2"/>
      <c r="AU73" s="2"/>
      <c r="AW73" s="2"/>
      <c r="BA73" s="2"/>
      <c r="BB73" s="2"/>
      <c r="BC73" s="2"/>
      <c r="BE73" s="2"/>
      <c r="BI73" s="2"/>
      <c r="BJ73" s="2"/>
      <c r="BK73" s="2"/>
      <c r="BM73" s="2"/>
      <c r="BQ73" s="2"/>
      <c r="BR73" s="2"/>
      <c r="BS73" s="2"/>
      <c r="BU73" s="2"/>
      <c r="BY73" s="2"/>
      <c r="BZ73" s="2"/>
      <c r="CA73" s="2"/>
      <c r="CC73" s="2"/>
      <c r="CG73" s="2"/>
      <c r="CH73" s="2"/>
      <c r="CI73" s="2"/>
      <c r="CK73" s="2"/>
      <c r="CS73" s="4" t="e">
        <f>#REF!</f>
        <v>#REF!</v>
      </c>
      <c r="CT73" s="56">
        <f t="shared" si="26"/>
        <v>0</v>
      </c>
    </row>
    <row r="74" spans="1:98" ht="13.5" customHeight="1" thickBot="1" x14ac:dyDescent="0.3">
      <c r="C74" s="2"/>
      <c r="D74" s="2"/>
      <c r="E74" s="2"/>
      <c r="G74" s="2"/>
      <c r="H74" s="97"/>
      <c r="I74" s="2" t="s">
        <v>95</v>
      </c>
      <c r="J74" s="2"/>
      <c r="K74" s="2"/>
      <c r="L74" s="2"/>
      <c r="M74" s="2"/>
      <c r="O74" s="98" t="s">
        <v>96</v>
      </c>
      <c r="P74" s="95" t="s">
        <v>97</v>
      </c>
      <c r="Q74" s="95"/>
      <c r="R74" s="95"/>
      <c r="S74" s="96"/>
      <c r="T74" s="2"/>
      <c r="V74" s="99" t="s">
        <v>14</v>
      </c>
      <c r="W74" s="91" t="s">
        <v>98</v>
      </c>
      <c r="X74" s="92"/>
      <c r="Y74" s="92"/>
      <c r="Z74" s="92"/>
      <c r="AA74" s="93"/>
      <c r="AC74" s="45" t="s">
        <v>99</v>
      </c>
      <c r="AD74" s="94" t="s">
        <v>100</v>
      </c>
      <c r="AE74" s="95"/>
      <c r="AF74" s="95"/>
      <c r="AG74" s="95"/>
      <c r="AH74" s="96"/>
      <c r="AJ74" s="45" t="s">
        <v>71</v>
      </c>
      <c r="AK74" s="94" t="s">
        <v>101</v>
      </c>
      <c r="AL74" s="95"/>
      <c r="AM74" s="95"/>
      <c r="AN74" s="95"/>
      <c r="AO74" s="96"/>
      <c r="AS74" s="2"/>
      <c r="AT74" s="2"/>
      <c r="AU74" s="2"/>
      <c r="AW74" s="2"/>
      <c r="BA74" s="2"/>
      <c r="BB74" s="2"/>
      <c r="BC74" s="2"/>
      <c r="BE74" s="2"/>
      <c r="BI74" s="2"/>
      <c r="BJ74" s="2"/>
      <c r="BK74" s="2"/>
      <c r="BM74" s="2"/>
      <c r="BQ74" s="2"/>
      <c r="BR74" s="2"/>
      <c r="BS74" s="2"/>
      <c r="BU74" s="2"/>
      <c r="BY74" s="2"/>
      <c r="BZ74" s="2"/>
      <c r="CA74" s="2"/>
      <c r="CC74" s="2"/>
      <c r="CG74" s="2"/>
      <c r="CH74" s="2"/>
      <c r="CI74" s="2"/>
      <c r="CK74" s="2"/>
      <c r="CS74" s="4" t="e">
        <f>#REF!</f>
        <v>#REF!</v>
      </c>
      <c r="CT74" s="56">
        <f t="shared" si="26"/>
        <v>0</v>
      </c>
    </row>
    <row r="75" spans="1:98" ht="13.5" customHeight="1" thickBot="1" x14ac:dyDescent="0.3">
      <c r="B75" s="2"/>
      <c r="E75" s="2"/>
      <c r="F75" s="2"/>
      <c r="G75" s="2"/>
      <c r="H75" s="100"/>
      <c r="I75" s="2" t="s">
        <v>102</v>
      </c>
      <c r="J75" s="2"/>
      <c r="K75" s="2"/>
      <c r="L75" s="2"/>
      <c r="M75" s="2"/>
      <c r="O75" s="98" t="s">
        <v>32</v>
      </c>
      <c r="P75" s="95" t="s">
        <v>103</v>
      </c>
      <c r="Q75" s="95"/>
      <c r="R75" s="95"/>
      <c r="S75" s="96"/>
      <c r="T75" s="2"/>
      <c r="V75" s="99" t="s">
        <v>24</v>
      </c>
      <c r="W75" s="94" t="s">
        <v>104</v>
      </c>
      <c r="X75" s="95"/>
      <c r="Y75" s="95"/>
      <c r="Z75" s="95"/>
      <c r="AA75" s="96"/>
      <c r="AC75" s="45" t="s">
        <v>105</v>
      </c>
      <c r="AD75" s="94" t="s">
        <v>106</v>
      </c>
      <c r="AE75" s="95"/>
      <c r="AF75" s="95"/>
      <c r="AG75" s="95"/>
      <c r="AH75" s="96"/>
      <c r="AJ75" s="101" t="s">
        <v>78</v>
      </c>
      <c r="AK75" s="94" t="s">
        <v>107</v>
      </c>
      <c r="AL75" s="95"/>
      <c r="AM75" s="95"/>
      <c r="AN75" s="95"/>
      <c r="AO75" s="96"/>
      <c r="AS75" s="2"/>
      <c r="AT75" s="2"/>
      <c r="AU75" s="2"/>
      <c r="AW75" s="2"/>
      <c r="BA75" s="2"/>
      <c r="BB75" s="2"/>
      <c r="BC75" s="2"/>
      <c r="BE75" s="2"/>
      <c r="BI75" s="2"/>
      <c r="BJ75" s="2"/>
      <c r="BK75" s="2"/>
      <c r="BM75" s="2"/>
      <c r="BQ75" s="2"/>
      <c r="BR75" s="2"/>
      <c r="BS75" s="2"/>
      <c r="BU75" s="2"/>
      <c r="BY75" s="2"/>
      <c r="BZ75" s="2"/>
      <c r="CA75" s="2"/>
      <c r="CC75" s="2"/>
      <c r="CG75" s="2"/>
      <c r="CH75" s="2"/>
      <c r="CI75" s="2"/>
      <c r="CK75" s="2"/>
      <c r="CS75" s="4" t="e">
        <f>#REF!</f>
        <v>#REF!</v>
      </c>
      <c r="CT75" s="56">
        <f t="shared" si="26"/>
        <v>0</v>
      </c>
    </row>
    <row r="76" spans="1:98" ht="13.5" customHeight="1" thickBot="1" x14ac:dyDescent="0.3">
      <c r="B76" s="2"/>
      <c r="C76" s="2"/>
      <c r="D76" s="2"/>
      <c r="G76" s="2"/>
      <c r="H76" s="102"/>
      <c r="I76" s="2" t="s">
        <v>108</v>
      </c>
      <c r="J76" s="2"/>
      <c r="K76" s="2"/>
      <c r="L76" s="2"/>
      <c r="M76" s="2"/>
      <c r="O76" s="103" t="s">
        <v>109</v>
      </c>
      <c r="P76" s="94" t="s">
        <v>110</v>
      </c>
      <c r="Q76" s="95"/>
      <c r="R76" s="95"/>
      <c r="S76" s="96"/>
      <c r="T76" s="2"/>
      <c r="V76" s="98" t="s">
        <v>111</v>
      </c>
      <c r="W76" s="104" t="s">
        <v>112</v>
      </c>
      <c r="X76" s="104"/>
      <c r="Y76" s="104"/>
      <c r="Z76" s="104"/>
      <c r="AA76" s="104"/>
      <c r="AC76" s="105" t="s">
        <v>113</v>
      </c>
      <c r="AD76" s="94" t="s">
        <v>114</v>
      </c>
      <c r="AE76" s="95"/>
      <c r="AF76" s="95"/>
      <c r="AG76" s="95"/>
      <c r="AH76" s="96"/>
      <c r="AJ76" s="98" t="s">
        <v>25</v>
      </c>
      <c r="AK76" s="94" t="s">
        <v>115</v>
      </c>
      <c r="AL76" s="95"/>
      <c r="AM76" s="95"/>
      <c r="AN76" s="95"/>
      <c r="AO76" s="96"/>
      <c r="AS76" s="2"/>
      <c r="AT76" s="2"/>
      <c r="AU76" s="2"/>
      <c r="AW76" s="2"/>
      <c r="BA76" s="2"/>
      <c r="BB76" s="2"/>
      <c r="BC76" s="2"/>
      <c r="BE76" s="2"/>
      <c r="BI76" s="2"/>
      <c r="BJ76" s="2"/>
      <c r="BK76" s="2"/>
      <c r="BM76" s="2"/>
      <c r="BQ76" s="2"/>
      <c r="BR76" s="2"/>
      <c r="BS76" s="2"/>
      <c r="BU76" s="2"/>
      <c r="BY76" s="2"/>
      <c r="BZ76" s="2"/>
      <c r="CA76" s="2"/>
      <c r="CC76" s="2"/>
      <c r="CG76" s="2"/>
      <c r="CH76" s="2"/>
      <c r="CI76" s="2"/>
      <c r="CK76" s="2"/>
      <c r="CS76" s="4" t="e">
        <f>#REF!</f>
        <v>#REF!</v>
      </c>
      <c r="CT76" s="56">
        <f t="shared" si="26"/>
        <v>0</v>
      </c>
    </row>
    <row r="77" spans="1:98" ht="13.5" customHeight="1" thickBot="1" x14ac:dyDescent="0.3">
      <c r="B77" s="2"/>
      <c r="C77" s="2"/>
      <c r="D77" s="2"/>
      <c r="G77" s="2"/>
      <c r="H77" s="106"/>
      <c r="I77" s="2" t="s">
        <v>116</v>
      </c>
      <c r="K77" s="2"/>
      <c r="L77" s="2"/>
      <c r="M77" s="2"/>
      <c r="O77" s="98" t="s">
        <v>34</v>
      </c>
      <c r="P77" s="94" t="s">
        <v>117</v>
      </c>
      <c r="Q77" s="95"/>
      <c r="R77" s="95"/>
      <c r="S77" s="96"/>
      <c r="T77" s="2"/>
      <c r="V77" s="99" t="s">
        <v>118</v>
      </c>
      <c r="W77" s="94" t="s">
        <v>119</v>
      </c>
      <c r="X77" s="95"/>
      <c r="Y77" s="95"/>
      <c r="Z77" s="95"/>
      <c r="AA77" s="96"/>
      <c r="AC77" s="45" t="s">
        <v>28</v>
      </c>
      <c r="AD77" s="94" t="s">
        <v>120</v>
      </c>
      <c r="AE77" s="95"/>
      <c r="AF77" s="95"/>
      <c r="AG77" s="95"/>
      <c r="AH77" s="96"/>
      <c r="AJ77" s="98" t="s">
        <v>15</v>
      </c>
      <c r="AK77" s="94" t="s">
        <v>121</v>
      </c>
      <c r="AL77" s="95"/>
      <c r="AM77" s="95"/>
      <c r="AN77" s="95"/>
      <c r="AO77" s="96"/>
      <c r="AS77" s="2"/>
      <c r="AT77" s="2"/>
      <c r="AU77" s="2"/>
      <c r="AW77" s="2"/>
      <c r="BA77" s="2"/>
      <c r="BB77" s="2"/>
      <c r="BC77" s="2"/>
      <c r="BE77" s="2"/>
      <c r="BI77" s="2"/>
      <c r="BJ77" s="2"/>
      <c r="BK77" s="2"/>
      <c r="BM77" s="2"/>
      <c r="BQ77" s="2"/>
      <c r="BR77" s="2"/>
      <c r="BS77" s="2"/>
      <c r="BU77" s="2"/>
      <c r="BY77" s="2"/>
      <c r="BZ77" s="2"/>
      <c r="CA77" s="2"/>
      <c r="CC77" s="2"/>
      <c r="CG77" s="2"/>
      <c r="CH77" s="2"/>
      <c r="CI77" s="2"/>
      <c r="CK77" s="2"/>
      <c r="CS77" s="4" t="e">
        <f>#REF!</f>
        <v>#REF!</v>
      </c>
      <c r="CT77" s="56">
        <f t="shared" si="26"/>
        <v>0</v>
      </c>
    </row>
    <row r="78" spans="1:98" ht="13.5" customHeight="1" thickBot="1" x14ac:dyDescent="0.3">
      <c r="B78" s="2"/>
      <c r="C78" s="2"/>
      <c r="D78" s="2"/>
      <c r="G78" s="2"/>
      <c r="H78" s="107"/>
      <c r="I78" s="2" t="s">
        <v>122</v>
      </c>
      <c r="K78" s="2"/>
      <c r="L78" s="2"/>
      <c r="M78" s="2"/>
      <c r="O78" s="98" t="s">
        <v>22</v>
      </c>
      <c r="P78" s="105" t="s">
        <v>123</v>
      </c>
      <c r="Q78" s="105"/>
      <c r="R78" s="105"/>
      <c r="S78" s="105"/>
      <c r="T78" s="2"/>
      <c r="V78" s="45" t="s">
        <v>124</v>
      </c>
      <c r="W78" s="108" t="s">
        <v>125</v>
      </c>
      <c r="X78" s="109"/>
      <c r="Y78" s="109"/>
      <c r="Z78" s="109"/>
      <c r="AA78" s="110"/>
      <c r="AC78" s="45" t="s">
        <v>27</v>
      </c>
      <c r="AD78" s="94" t="s">
        <v>126</v>
      </c>
      <c r="AE78" s="95"/>
      <c r="AF78" s="95"/>
      <c r="AG78" s="95"/>
      <c r="AH78" s="96"/>
      <c r="AJ78" s="98" t="s">
        <v>59</v>
      </c>
      <c r="AK78" s="94" t="s">
        <v>127</v>
      </c>
      <c r="AL78" s="95"/>
      <c r="AM78" s="95"/>
      <c r="AN78" s="95"/>
      <c r="AO78" s="96"/>
      <c r="AS78" s="2"/>
      <c r="AT78" s="2"/>
      <c r="AU78" s="2"/>
      <c r="AW78" s="2"/>
      <c r="BA78" s="2"/>
      <c r="BB78" s="2"/>
      <c r="BC78" s="2"/>
      <c r="BE78" s="2"/>
      <c r="BI78" s="2"/>
      <c r="BJ78" s="2"/>
      <c r="BK78" s="2"/>
      <c r="BM78" s="2"/>
      <c r="BQ78" s="2"/>
      <c r="BR78" s="2"/>
      <c r="BS78" s="2"/>
      <c r="BU78" s="2"/>
      <c r="BY78" s="2"/>
      <c r="BZ78" s="2"/>
      <c r="CA78" s="2"/>
      <c r="CC78" s="2"/>
      <c r="CG78" s="2"/>
      <c r="CH78" s="2"/>
      <c r="CI78" s="2"/>
      <c r="CK78" s="2"/>
      <c r="CS78" s="4" t="e">
        <f>#REF!</f>
        <v>#REF!</v>
      </c>
      <c r="CT78" s="56">
        <f t="shared" si="26"/>
        <v>0</v>
      </c>
    </row>
    <row r="79" spans="1:98" ht="12.75" customHeight="1" x14ac:dyDescent="0.25">
      <c r="B79" s="2"/>
      <c r="C79" s="2"/>
      <c r="D79" s="2"/>
      <c r="G79" s="2"/>
      <c r="I79" s="2"/>
      <c r="J79" s="2"/>
      <c r="K79" s="2"/>
      <c r="M79" s="2"/>
      <c r="P79" s="2"/>
      <c r="Q79" s="2"/>
      <c r="R79" s="2"/>
      <c r="T79" s="2"/>
      <c r="W79" s="2"/>
      <c r="X79" s="2"/>
      <c r="Y79" s="2"/>
      <c r="AA79" s="2"/>
      <c r="AD79" s="2"/>
      <c r="AE79" s="2"/>
      <c r="AF79" s="2"/>
      <c r="AH79" s="2"/>
      <c r="AK79" s="2"/>
      <c r="AL79" s="2"/>
      <c r="AM79" s="2"/>
      <c r="AO79" s="2"/>
      <c r="AS79" s="2"/>
      <c r="AT79" s="2"/>
      <c r="AU79" s="2"/>
      <c r="AW79" s="2"/>
      <c r="BA79" s="2"/>
      <c r="BB79" s="2"/>
      <c r="BC79" s="2"/>
      <c r="BE79" s="2"/>
      <c r="BI79" s="2"/>
      <c r="BJ79" s="2"/>
      <c r="BK79" s="2"/>
      <c r="BM79" s="2"/>
      <c r="BQ79" s="2"/>
      <c r="BR79" s="2"/>
      <c r="BS79" s="2"/>
      <c r="BU79" s="2"/>
      <c r="BY79" s="2"/>
      <c r="BZ79" s="2"/>
      <c r="CA79" s="2"/>
      <c r="CC79" s="2"/>
      <c r="CG79" s="2"/>
      <c r="CH79" s="2"/>
      <c r="CI79" s="2"/>
      <c r="CK79" s="2"/>
      <c r="CS79" s="4" t="e">
        <f>#REF!</f>
        <v>#REF!</v>
      </c>
      <c r="CT79" s="56">
        <f t="shared" si="26"/>
        <v>0</v>
      </c>
    </row>
    <row r="80" spans="1:98" ht="12.75" customHeight="1" x14ac:dyDescent="0.25">
      <c r="B80" s="2"/>
      <c r="C80" s="2"/>
      <c r="D80" s="2"/>
      <c r="G80" s="2"/>
      <c r="I80" s="2"/>
      <c r="J80" s="2"/>
      <c r="K80" s="2"/>
      <c r="M80" s="2"/>
      <c r="P80" s="2"/>
      <c r="Q80" s="2"/>
      <c r="R80" s="2"/>
      <c r="T80" s="2"/>
      <c r="W80" s="2"/>
      <c r="X80" s="2"/>
      <c r="Y80" s="2"/>
      <c r="AA80" s="2"/>
      <c r="AD80" s="2"/>
      <c r="AE80" s="2"/>
      <c r="AF80" s="2"/>
      <c r="AH80" s="2"/>
      <c r="AK80" s="2"/>
      <c r="AL80" s="2"/>
      <c r="AM80" s="2"/>
      <c r="AO80" s="2"/>
      <c r="AS80" s="2"/>
      <c r="AT80" s="2"/>
      <c r="AU80" s="2"/>
      <c r="AW80" s="2"/>
      <c r="BA80" s="2"/>
      <c r="BB80" s="2"/>
      <c r="BC80" s="2"/>
      <c r="BE80" s="2"/>
      <c r="BI80" s="2"/>
      <c r="BJ80" s="2"/>
      <c r="BK80" s="2"/>
      <c r="BM80" s="2"/>
      <c r="BQ80" s="2"/>
      <c r="BR80" s="2"/>
      <c r="BS80" s="2"/>
      <c r="BU80" s="2"/>
      <c r="BY80" s="2"/>
      <c r="BZ80" s="2"/>
      <c r="CA80" s="2"/>
      <c r="CC80" s="2"/>
      <c r="CG80" s="2"/>
      <c r="CH80" s="2"/>
      <c r="CI80" s="2"/>
      <c r="CK80" s="2"/>
      <c r="CS80" s="4" t="e">
        <f>#REF!</f>
        <v>#REF!</v>
      </c>
      <c r="CT80" s="56">
        <f t="shared" si="26"/>
        <v>0</v>
      </c>
    </row>
    <row r="81" spans="2:98" ht="12.75" customHeight="1" x14ac:dyDescent="0.25">
      <c r="B81" s="2"/>
      <c r="C81" s="2"/>
      <c r="D81" s="2"/>
      <c r="G81" s="2"/>
      <c r="I81" s="2"/>
      <c r="J81" s="2"/>
      <c r="K81" s="2"/>
      <c r="M81" s="2"/>
      <c r="P81" s="2"/>
      <c r="Q81" s="2"/>
      <c r="R81" s="2"/>
      <c r="T81" s="2"/>
      <c r="W81" s="2"/>
      <c r="X81" s="2"/>
      <c r="Y81" s="2"/>
      <c r="AA81" s="2"/>
      <c r="AD81" s="2"/>
      <c r="AE81" s="2"/>
      <c r="AF81" s="2"/>
      <c r="AH81" s="2"/>
      <c r="AK81" s="2"/>
      <c r="AL81" s="2"/>
      <c r="AM81" s="2"/>
      <c r="AO81" s="2"/>
      <c r="AS81" s="2"/>
      <c r="AT81" s="2"/>
      <c r="AU81" s="2"/>
      <c r="AW81" s="2"/>
      <c r="BA81" s="2"/>
      <c r="BB81" s="2"/>
      <c r="BC81" s="2"/>
      <c r="BE81" s="2"/>
      <c r="BI81" s="2"/>
      <c r="BJ81" s="2"/>
      <c r="BK81" s="2"/>
      <c r="BM81" s="2"/>
      <c r="BQ81" s="2"/>
      <c r="BR81" s="2"/>
      <c r="BS81" s="2"/>
      <c r="BU81" s="2"/>
      <c r="BY81" s="2"/>
      <c r="BZ81" s="2"/>
      <c r="CA81" s="2"/>
      <c r="CC81" s="2"/>
      <c r="CG81" s="2"/>
      <c r="CH81" s="2"/>
      <c r="CI81" s="2"/>
      <c r="CK81" s="2"/>
      <c r="CS81" s="4" t="e">
        <f>#REF!</f>
        <v>#REF!</v>
      </c>
      <c r="CT81" s="56">
        <f t="shared" si="26"/>
        <v>0</v>
      </c>
    </row>
    <row r="82" spans="2:98" ht="12.75" customHeight="1" x14ac:dyDescent="0.25">
      <c r="B82" s="2"/>
      <c r="C82" s="2"/>
      <c r="D82" s="2"/>
      <c r="F82" s="2"/>
      <c r="I82" s="2"/>
      <c r="J82" s="2"/>
      <c r="K82" s="2"/>
      <c r="M82" s="2"/>
      <c r="P82" s="2"/>
      <c r="Q82" s="2"/>
      <c r="R82" s="2"/>
      <c r="T82" s="2"/>
      <c r="W82" s="2"/>
      <c r="X82" s="2"/>
      <c r="Y82" s="2"/>
      <c r="AA82" s="2"/>
      <c r="AD82" s="2"/>
      <c r="AE82" s="2"/>
      <c r="AF82" s="2"/>
      <c r="AH82" s="2"/>
      <c r="AK82" s="2"/>
      <c r="AL82" s="2"/>
      <c r="AM82" s="2"/>
      <c r="AO82" s="2"/>
      <c r="AS82" s="2"/>
      <c r="AT82" s="2"/>
      <c r="AU82" s="2"/>
      <c r="AW82" s="2"/>
      <c r="BA82" s="2"/>
      <c r="BB82" s="2"/>
      <c r="BC82" s="2"/>
      <c r="BE82" s="2"/>
      <c r="BI82" s="2"/>
      <c r="BJ82" s="2"/>
      <c r="BK82" s="2"/>
      <c r="BM82" s="2"/>
      <c r="BQ82" s="2"/>
      <c r="BR82" s="2"/>
      <c r="BS82" s="2"/>
      <c r="BU82" s="2"/>
      <c r="BY82" s="2"/>
      <c r="BZ82" s="2"/>
      <c r="CA82" s="2"/>
      <c r="CC82" s="2"/>
      <c r="CG82" s="2"/>
      <c r="CH82" s="2"/>
      <c r="CI82" s="2"/>
      <c r="CK82" s="2"/>
      <c r="CS82" s="4" t="e">
        <f>#REF!</f>
        <v>#REF!</v>
      </c>
      <c r="CT82" s="56">
        <f t="shared" si="26"/>
        <v>0</v>
      </c>
    </row>
    <row r="83" spans="2:98" ht="12.75" customHeight="1" x14ac:dyDescent="0.25">
      <c r="B83" s="2"/>
      <c r="C83" s="2"/>
      <c r="D83" s="2"/>
      <c r="F83" s="2"/>
      <c r="I83" s="2"/>
      <c r="J83" s="2"/>
      <c r="K83" s="2"/>
      <c r="M83" s="2"/>
      <c r="P83" s="2"/>
      <c r="Q83" s="2"/>
      <c r="R83" s="2"/>
      <c r="T83" s="2"/>
      <c r="W83" s="2"/>
      <c r="X83" s="2"/>
      <c r="Y83" s="2"/>
      <c r="AA83" s="2"/>
      <c r="AD83" s="2"/>
      <c r="AE83" s="2"/>
      <c r="AF83" s="2"/>
      <c r="AH83" s="2"/>
      <c r="AK83" s="2"/>
      <c r="AL83" s="2"/>
      <c r="AM83" s="2"/>
      <c r="AO83" s="2"/>
      <c r="AS83" s="2"/>
      <c r="AT83" s="2"/>
      <c r="AU83" s="2"/>
      <c r="AW83" s="2"/>
      <c r="BA83" s="2"/>
      <c r="BB83" s="2"/>
      <c r="BC83" s="2"/>
      <c r="BE83" s="2"/>
      <c r="BI83" s="2"/>
      <c r="BJ83" s="2"/>
      <c r="BK83" s="2"/>
      <c r="BM83" s="2"/>
      <c r="BQ83" s="2"/>
      <c r="BR83" s="2"/>
      <c r="BS83" s="2"/>
      <c r="BU83" s="2"/>
      <c r="BY83" s="2"/>
      <c r="BZ83" s="2"/>
      <c r="CA83" s="2"/>
      <c r="CC83" s="2"/>
      <c r="CG83" s="2"/>
      <c r="CH83" s="2"/>
      <c r="CI83" s="2"/>
      <c r="CK83" s="2"/>
      <c r="CS83" s="4" t="e">
        <f>#REF!</f>
        <v>#REF!</v>
      </c>
      <c r="CT83" s="56">
        <f t="shared" si="26"/>
        <v>0</v>
      </c>
    </row>
    <row r="84" spans="2:98" ht="12.75" customHeight="1" x14ac:dyDescent="0.25">
      <c r="B84" s="2"/>
      <c r="C84" s="2"/>
      <c r="D84" s="2"/>
      <c r="F84" s="2"/>
      <c r="I84" s="2"/>
      <c r="J84" s="2"/>
      <c r="K84" s="2"/>
      <c r="M84" s="2"/>
      <c r="P84" s="2"/>
      <c r="Q84" s="2"/>
      <c r="R84" s="2"/>
      <c r="T84" s="2"/>
      <c r="W84" s="2"/>
      <c r="X84" s="2"/>
      <c r="Y84" s="2"/>
      <c r="AA84" s="2"/>
      <c r="AD84" s="2"/>
      <c r="AE84" s="2"/>
      <c r="AF84" s="2"/>
      <c r="AH84" s="2"/>
      <c r="AK84" s="2"/>
      <c r="AL84" s="2"/>
      <c r="AM84" s="2"/>
      <c r="AO84" s="2"/>
      <c r="AS84" s="2"/>
      <c r="AT84" s="2"/>
      <c r="AU84" s="2"/>
      <c r="AW84" s="2"/>
      <c r="BA84" s="2"/>
      <c r="BB84" s="2"/>
      <c r="BC84" s="2"/>
      <c r="BE84" s="2"/>
      <c r="BI84" s="2"/>
      <c r="BJ84" s="2"/>
      <c r="BK84" s="2"/>
      <c r="BM84" s="2"/>
      <c r="BQ84" s="2"/>
      <c r="BR84" s="2"/>
      <c r="BS84" s="2"/>
      <c r="BU84" s="2"/>
      <c r="BY84" s="2"/>
      <c r="BZ84" s="2"/>
      <c r="CA84" s="2"/>
      <c r="CC84" s="2"/>
      <c r="CG84" s="2"/>
      <c r="CH84" s="2"/>
      <c r="CI84" s="2"/>
      <c r="CK84" s="2"/>
      <c r="CS84" s="4" t="e">
        <f>#REF!</f>
        <v>#REF!</v>
      </c>
      <c r="CT84" s="56">
        <f t="shared" si="26"/>
        <v>0</v>
      </c>
    </row>
    <row r="85" spans="2:98" ht="12.75" customHeight="1" x14ac:dyDescent="0.25">
      <c r="B85" s="2"/>
      <c r="C85" s="2"/>
      <c r="D85" s="2"/>
      <c r="F85" s="2"/>
      <c r="I85" s="2"/>
      <c r="J85" s="2"/>
      <c r="K85" s="2"/>
      <c r="M85" s="2"/>
      <c r="P85" s="2"/>
      <c r="Q85" s="2"/>
      <c r="R85" s="2"/>
      <c r="T85" s="2"/>
      <c r="W85" s="2"/>
      <c r="X85" s="2"/>
      <c r="Y85" s="2"/>
      <c r="AA85" s="2"/>
      <c r="AD85" s="2"/>
      <c r="AE85" s="2"/>
      <c r="AF85" s="2"/>
      <c r="AH85" s="2"/>
      <c r="AK85" s="2"/>
      <c r="AL85" s="2"/>
      <c r="AM85" s="2"/>
      <c r="AO85" s="2"/>
      <c r="AS85" s="2"/>
      <c r="AT85" s="2"/>
      <c r="AU85" s="2"/>
      <c r="AW85" s="2"/>
      <c r="BA85" s="2"/>
      <c r="BB85" s="2"/>
      <c r="BC85" s="2"/>
      <c r="BE85" s="2"/>
      <c r="BI85" s="2"/>
      <c r="BJ85" s="2"/>
      <c r="BK85" s="2"/>
      <c r="BM85" s="2"/>
      <c r="BQ85" s="2"/>
      <c r="BR85" s="2"/>
      <c r="BS85" s="2"/>
      <c r="BU85" s="2"/>
      <c r="BY85" s="2"/>
      <c r="BZ85" s="2"/>
      <c r="CA85" s="2"/>
      <c r="CC85" s="2"/>
      <c r="CG85" s="2"/>
      <c r="CH85" s="2"/>
      <c r="CI85" s="2"/>
      <c r="CK85" s="2"/>
      <c r="CS85" s="4" t="e">
        <f>#REF!</f>
        <v>#REF!</v>
      </c>
      <c r="CT85" s="56">
        <f t="shared" si="26"/>
        <v>0</v>
      </c>
    </row>
    <row r="86" spans="2:98" ht="12.75" customHeight="1" x14ac:dyDescent="0.25">
      <c r="B86" s="2"/>
      <c r="C86" s="2"/>
      <c r="D86" s="2"/>
      <c r="F86" s="2"/>
      <c r="I86" s="2"/>
      <c r="J86" s="2"/>
      <c r="K86" s="2"/>
      <c r="M86" s="2"/>
      <c r="P86" s="2"/>
      <c r="Q86" s="2"/>
      <c r="R86" s="2"/>
      <c r="T86" s="2"/>
      <c r="W86" s="2"/>
      <c r="X86" s="2"/>
      <c r="Y86" s="2"/>
      <c r="AA86" s="2"/>
      <c r="AD86" s="2"/>
      <c r="AE86" s="2"/>
      <c r="AF86" s="2"/>
      <c r="AH86" s="2"/>
      <c r="AK86" s="2"/>
      <c r="AL86" s="2"/>
      <c r="AM86" s="2"/>
      <c r="AO86" s="2"/>
      <c r="AS86" s="2"/>
      <c r="AT86" s="2"/>
      <c r="AU86" s="2"/>
      <c r="AW86" s="2"/>
      <c r="BA86" s="2"/>
      <c r="BB86" s="2"/>
      <c r="BC86" s="2"/>
      <c r="BE86" s="2"/>
      <c r="BI86" s="2"/>
      <c r="BJ86" s="2"/>
      <c r="BK86" s="2"/>
      <c r="BM86" s="2"/>
      <c r="BQ86" s="2"/>
      <c r="BR86" s="2"/>
      <c r="BS86" s="2"/>
      <c r="BU86" s="2"/>
      <c r="BY86" s="2"/>
      <c r="BZ86" s="2"/>
      <c r="CA86" s="2"/>
      <c r="CC86" s="2"/>
      <c r="CG86" s="2"/>
      <c r="CH86" s="2"/>
      <c r="CI86" s="2"/>
      <c r="CK86" s="2"/>
      <c r="CS86" s="4" t="e">
        <f>#REF!</f>
        <v>#REF!</v>
      </c>
      <c r="CT86" s="56">
        <f t="shared" ref="CT86:CT116" si="27">AB6</f>
        <v>0</v>
      </c>
    </row>
    <row r="87" spans="2:98" ht="12.75" customHeight="1" x14ac:dyDescent="0.25">
      <c r="B87" s="2"/>
      <c r="C87" s="2"/>
      <c r="D87" s="2"/>
      <c r="F87" s="2"/>
      <c r="I87" s="2"/>
      <c r="J87" s="2"/>
      <c r="K87" s="2"/>
      <c r="M87" s="2"/>
      <c r="P87" s="2"/>
      <c r="Q87" s="2"/>
      <c r="R87" s="2"/>
      <c r="T87" s="2"/>
      <c r="W87" s="2"/>
      <c r="X87" s="2"/>
      <c r="Y87" s="2"/>
      <c r="AA87" s="2"/>
      <c r="AD87" s="2"/>
      <c r="AE87" s="2"/>
      <c r="AF87" s="2"/>
      <c r="AH87" s="2"/>
      <c r="AK87" s="2"/>
      <c r="AL87" s="2"/>
      <c r="AM87" s="2"/>
      <c r="AO87" s="2"/>
      <c r="AS87" s="2"/>
      <c r="AT87" s="2"/>
      <c r="AU87" s="2"/>
      <c r="AW87" s="2"/>
      <c r="BA87" s="2"/>
      <c r="BB87" s="2"/>
      <c r="BC87" s="2"/>
      <c r="BE87" s="2"/>
      <c r="BI87" s="2"/>
      <c r="BJ87" s="2"/>
      <c r="BK87" s="2"/>
      <c r="BM87" s="2"/>
      <c r="BQ87" s="2"/>
      <c r="BR87" s="2"/>
      <c r="BS87" s="2"/>
      <c r="BU87" s="2"/>
      <c r="BY87" s="2"/>
      <c r="BZ87" s="2"/>
      <c r="CA87" s="2"/>
      <c r="CC87" s="2"/>
      <c r="CG87" s="2"/>
      <c r="CH87" s="2"/>
      <c r="CI87" s="2"/>
      <c r="CK87" s="2"/>
      <c r="CS87" s="4" t="e">
        <f>#REF!</f>
        <v>#REF!</v>
      </c>
      <c r="CT87" s="56">
        <f t="shared" si="27"/>
        <v>0</v>
      </c>
    </row>
    <row r="88" spans="2:98" ht="12.75" customHeight="1" x14ac:dyDescent="0.25">
      <c r="B88" s="2"/>
      <c r="C88" s="2"/>
      <c r="D88" s="2"/>
      <c r="F88" s="2"/>
      <c r="K88" s="2"/>
      <c r="L88" s="2"/>
      <c r="M88" s="2"/>
      <c r="O88" s="2"/>
      <c r="R88" s="2"/>
      <c r="S88" s="2"/>
      <c r="T88" s="2"/>
      <c r="V88" s="2"/>
      <c r="Y88" s="2"/>
      <c r="Z88" s="2"/>
      <c r="AA88" s="2"/>
      <c r="AD88" s="2"/>
      <c r="AE88" s="2"/>
      <c r="AF88" s="2"/>
      <c r="AH88" s="2"/>
      <c r="AK88" s="2"/>
      <c r="AL88" s="2"/>
      <c r="AM88" s="2"/>
      <c r="AO88" s="2"/>
      <c r="AS88" s="2"/>
      <c r="AT88" s="2"/>
      <c r="AU88" s="2"/>
      <c r="AW88" s="2"/>
      <c r="BA88" s="2"/>
      <c r="BB88" s="2"/>
      <c r="BC88" s="2"/>
      <c r="BE88" s="2"/>
      <c r="BI88" s="2"/>
      <c r="BJ88" s="2"/>
      <c r="BK88" s="2"/>
      <c r="BM88" s="2"/>
      <c r="BQ88" s="2"/>
      <c r="BR88" s="2"/>
      <c r="BS88" s="2"/>
      <c r="BU88" s="2"/>
      <c r="BY88" s="2"/>
      <c r="BZ88" s="2"/>
      <c r="CA88" s="2"/>
      <c r="CC88" s="2"/>
      <c r="CG88" s="2"/>
      <c r="CH88" s="2"/>
      <c r="CI88" s="2"/>
      <c r="CK88" s="2"/>
      <c r="CS88" s="4" t="e">
        <f>#REF!</f>
        <v>#REF!</v>
      </c>
      <c r="CT88" s="56">
        <f t="shared" si="27"/>
        <v>0</v>
      </c>
    </row>
    <row r="89" spans="2:98" ht="12.75" customHeight="1" x14ac:dyDescent="0.25">
      <c r="B89" s="2"/>
      <c r="C89" s="2"/>
      <c r="D89" s="2"/>
      <c r="F89" s="2"/>
      <c r="K89" s="2"/>
      <c r="L89" s="2"/>
      <c r="M89" s="2"/>
      <c r="O89" s="2"/>
      <c r="R89" s="2"/>
      <c r="S89" s="2"/>
      <c r="T89" s="2"/>
      <c r="V89" s="2"/>
      <c r="Y89" s="2"/>
      <c r="Z89" s="2"/>
      <c r="AA89" s="2"/>
      <c r="AD89" s="2"/>
      <c r="AE89" s="2"/>
      <c r="AF89" s="2"/>
      <c r="AH89" s="2"/>
      <c r="AK89" s="2"/>
      <c r="AL89" s="2"/>
      <c r="AM89" s="2"/>
      <c r="AO89" s="2"/>
      <c r="AS89" s="2"/>
      <c r="AT89" s="2"/>
      <c r="AU89" s="2"/>
      <c r="AW89" s="2"/>
      <c r="BA89" s="2"/>
      <c r="BB89" s="2"/>
      <c r="BC89" s="2"/>
      <c r="BE89" s="2"/>
      <c r="BI89" s="2"/>
      <c r="BJ89" s="2"/>
      <c r="BK89" s="2"/>
      <c r="BM89" s="2"/>
      <c r="BQ89" s="2"/>
      <c r="BR89" s="2"/>
      <c r="BS89" s="2"/>
      <c r="BU89" s="2"/>
      <c r="BY89" s="2"/>
      <c r="BZ89" s="2"/>
      <c r="CA89" s="2"/>
      <c r="CC89" s="2"/>
      <c r="CG89" s="2"/>
      <c r="CH89" s="2"/>
      <c r="CI89" s="2"/>
      <c r="CK89" s="2"/>
      <c r="CS89" s="4" t="e">
        <f>#REF!</f>
        <v>#REF!</v>
      </c>
      <c r="CT89" s="56">
        <f t="shared" si="27"/>
        <v>0</v>
      </c>
    </row>
    <row r="90" spans="2:98" ht="12.75" customHeight="1" x14ac:dyDescent="0.25">
      <c r="B90" s="2"/>
      <c r="C90" s="2"/>
      <c r="D90" s="2"/>
      <c r="F90" s="2"/>
      <c r="K90" s="2"/>
      <c r="L90" s="2"/>
      <c r="M90" s="2"/>
      <c r="O90" s="2"/>
      <c r="R90" s="2"/>
      <c r="S90" s="2"/>
      <c r="T90" s="2"/>
      <c r="V90" s="2"/>
      <c r="Y90" s="2"/>
      <c r="Z90" s="2"/>
      <c r="AA90" s="2"/>
      <c r="AD90" s="2"/>
      <c r="AE90" s="2"/>
      <c r="AF90" s="2"/>
      <c r="AH90" s="2"/>
      <c r="AK90" s="2"/>
      <c r="AL90" s="2"/>
      <c r="AM90" s="2"/>
      <c r="AO90" s="2"/>
      <c r="AS90" s="2"/>
      <c r="AT90" s="2"/>
      <c r="AU90" s="2"/>
      <c r="AW90" s="2"/>
      <c r="BA90" s="2"/>
      <c r="BB90" s="2"/>
      <c r="BC90" s="2"/>
      <c r="BE90" s="2"/>
      <c r="BI90" s="2"/>
      <c r="BJ90" s="2"/>
      <c r="BK90" s="2"/>
      <c r="BM90" s="2"/>
      <c r="BQ90" s="2"/>
      <c r="BR90" s="2"/>
      <c r="BS90" s="2"/>
      <c r="BU90" s="2"/>
      <c r="BY90" s="2"/>
      <c r="BZ90" s="2"/>
      <c r="CA90" s="2"/>
      <c r="CC90" s="2"/>
      <c r="CG90" s="2"/>
      <c r="CH90" s="2"/>
      <c r="CI90" s="2"/>
      <c r="CK90" s="2"/>
      <c r="CS90" s="4" t="e">
        <f>#REF!</f>
        <v>#REF!</v>
      </c>
      <c r="CT90" s="56">
        <f t="shared" si="27"/>
        <v>0</v>
      </c>
    </row>
    <row r="91" spans="2:98" ht="12.75" customHeight="1" x14ac:dyDescent="0.25">
      <c r="B91" s="2"/>
      <c r="C91" s="2"/>
      <c r="D91" s="2"/>
      <c r="G91" s="2"/>
      <c r="I91" s="2"/>
      <c r="J91" s="2"/>
      <c r="K91" s="2"/>
      <c r="M91" s="2"/>
      <c r="P91" s="2"/>
      <c r="Q91" s="2"/>
      <c r="R91" s="2"/>
      <c r="T91" s="2"/>
      <c r="W91" s="2"/>
      <c r="X91" s="2"/>
      <c r="Y91" s="2"/>
      <c r="AA91" s="2"/>
      <c r="AD91" s="2"/>
      <c r="AE91" s="2"/>
      <c r="AF91" s="2"/>
      <c r="AH91" s="2"/>
      <c r="AK91" s="2"/>
      <c r="AL91" s="2"/>
      <c r="AM91" s="2"/>
      <c r="AO91" s="2"/>
      <c r="AS91" s="2"/>
      <c r="AT91" s="2"/>
      <c r="AU91" s="2"/>
      <c r="AW91" s="2"/>
      <c r="BA91" s="2"/>
      <c r="BB91" s="2"/>
      <c r="BC91" s="2"/>
      <c r="BE91" s="2"/>
      <c r="BI91" s="2"/>
      <c r="BJ91" s="2"/>
      <c r="BK91" s="2"/>
      <c r="BM91" s="2"/>
      <c r="BQ91" s="2"/>
      <c r="BR91" s="2"/>
      <c r="BS91" s="2"/>
      <c r="BU91" s="2"/>
      <c r="BY91" s="2"/>
      <c r="BZ91" s="2"/>
      <c r="CA91" s="2"/>
      <c r="CC91" s="2"/>
      <c r="CG91" s="2"/>
      <c r="CH91" s="2"/>
      <c r="CI91" s="2"/>
      <c r="CK91" s="2"/>
      <c r="CS91" s="4" t="e">
        <f>#REF!</f>
        <v>#REF!</v>
      </c>
      <c r="CT91" s="56">
        <f t="shared" si="27"/>
        <v>0</v>
      </c>
    </row>
    <row r="92" spans="2:98" ht="12.75" customHeight="1" x14ac:dyDescent="0.25">
      <c r="B92" s="2"/>
      <c r="C92" s="2"/>
      <c r="D92" s="2"/>
      <c r="G92" s="2"/>
      <c r="I92" s="2"/>
      <c r="J92" s="2"/>
      <c r="K92" s="2"/>
      <c r="M92" s="2"/>
      <c r="P92" s="2"/>
      <c r="Q92" s="2"/>
      <c r="R92" s="2"/>
      <c r="T92" s="2"/>
      <c r="W92" s="2"/>
      <c r="X92" s="2"/>
      <c r="Y92" s="2"/>
      <c r="AA92" s="2"/>
      <c r="AD92" s="2"/>
      <c r="AE92" s="2"/>
      <c r="AF92" s="2"/>
      <c r="AH92" s="2"/>
      <c r="AK92" s="2"/>
      <c r="AL92" s="2"/>
      <c r="AM92" s="2"/>
      <c r="AO92" s="2"/>
      <c r="AS92" s="2"/>
      <c r="AT92" s="2"/>
      <c r="AU92" s="2"/>
      <c r="AW92" s="2"/>
      <c r="BA92" s="2"/>
      <c r="BB92" s="2"/>
      <c r="BC92" s="2"/>
      <c r="BE92" s="2"/>
      <c r="BI92" s="2"/>
      <c r="BJ92" s="2"/>
      <c r="BK92" s="2"/>
      <c r="BM92" s="2"/>
      <c r="BQ92" s="2"/>
      <c r="BR92" s="2"/>
      <c r="BS92" s="2"/>
      <c r="BU92" s="2"/>
      <c r="BY92" s="2"/>
      <c r="BZ92" s="2"/>
      <c r="CA92" s="2"/>
      <c r="CC92" s="2"/>
      <c r="CG92" s="2"/>
      <c r="CH92" s="2"/>
      <c r="CI92" s="2"/>
      <c r="CK92" s="2"/>
      <c r="CS92" s="4" t="e">
        <f>#REF!</f>
        <v>#REF!</v>
      </c>
      <c r="CT92" s="56">
        <f t="shared" si="27"/>
        <v>0</v>
      </c>
    </row>
    <row r="93" spans="2:98" ht="12.75" customHeight="1" x14ac:dyDescent="0.25">
      <c r="B93" s="2"/>
      <c r="C93" s="2"/>
      <c r="D93" s="2"/>
      <c r="G93" s="2"/>
      <c r="I93" s="2"/>
      <c r="J93" s="2"/>
      <c r="K93" s="2"/>
      <c r="M93" s="2"/>
      <c r="P93" s="2"/>
      <c r="Q93" s="2"/>
      <c r="R93" s="2"/>
      <c r="T93" s="2"/>
      <c r="W93" s="2"/>
      <c r="X93" s="2"/>
      <c r="Y93" s="2"/>
      <c r="AA93" s="2"/>
      <c r="AD93" s="2"/>
      <c r="AE93" s="2"/>
      <c r="AF93" s="2"/>
      <c r="AH93" s="2"/>
      <c r="AK93" s="2"/>
      <c r="AL93" s="2"/>
      <c r="AM93" s="2"/>
      <c r="AO93" s="2"/>
      <c r="AS93" s="2"/>
      <c r="AT93" s="2"/>
      <c r="AU93" s="2"/>
      <c r="AW93" s="2"/>
      <c r="BA93" s="2"/>
      <c r="BB93" s="2"/>
      <c r="BC93" s="2"/>
      <c r="BE93" s="2"/>
      <c r="BI93" s="2"/>
      <c r="BJ93" s="2"/>
      <c r="BK93" s="2"/>
      <c r="BM93" s="2"/>
      <c r="BQ93" s="2"/>
      <c r="BR93" s="2"/>
      <c r="BS93" s="2"/>
      <c r="BU93" s="2"/>
      <c r="BY93" s="2"/>
      <c r="BZ93" s="2"/>
      <c r="CA93" s="2"/>
      <c r="CC93" s="2"/>
      <c r="CG93" s="2"/>
      <c r="CH93" s="2"/>
      <c r="CI93" s="2"/>
      <c r="CK93" s="2"/>
      <c r="CS93" s="4" t="e">
        <f>#REF!</f>
        <v>#REF!</v>
      </c>
      <c r="CT93" s="56">
        <f t="shared" si="27"/>
        <v>0</v>
      </c>
    </row>
    <row r="94" spans="2:98" ht="12.75" customHeight="1" x14ac:dyDescent="0.25">
      <c r="B94" s="2"/>
      <c r="C94" s="2"/>
      <c r="D94" s="2"/>
      <c r="G94" s="2"/>
      <c r="I94" s="2"/>
      <c r="J94" s="2"/>
      <c r="K94" s="2"/>
      <c r="M94" s="2"/>
      <c r="P94" s="2"/>
      <c r="Q94" s="2"/>
      <c r="R94" s="2"/>
      <c r="T94" s="2"/>
      <c r="W94" s="2"/>
      <c r="X94" s="2"/>
      <c r="Y94" s="2"/>
      <c r="AA94" s="2"/>
      <c r="AD94" s="2"/>
      <c r="AE94" s="2"/>
      <c r="AF94" s="2"/>
      <c r="AH94" s="2"/>
      <c r="AK94" s="2"/>
      <c r="AL94" s="2"/>
      <c r="AM94" s="2"/>
      <c r="AO94" s="2"/>
      <c r="AS94" s="2"/>
      <c r="AT94" s="2"/>
      <c r="AU94" s="2"/>
      <c r="AW94" s="2"/>
      <c r="BA94" s="2"/>
      <c r="BB94" s="2"/>
      <c r="BC94" s="2"/>
      <c r="BE94" s="2"/>
      <c r="BI94" s="2"/>
      <c r="BJ94" s="2"/>
      <c r="BK94" s="2"/>
      <c r="BM94" s="2"/>
      <c r="BQ94" s="2"/>
      <c r="BR94" s="2"/>
      <c r="BS94" s="2"/>
      <c r="BU94" s="2"/>
      <c r="BY94" s="2"/>
      <c r="BZ94" s="2"/>
      <c r="CA94" s="2"/>
      <c r="CC94" s="2"/>
      <c r="CG94" s="2"/>
      <c r="CH94" s="2"/>
      <c r="CI94" s="2"/>
      <c r="CK94" s="2"/>
      <c r="CS94" s="4" t="e">
        <f>#REF!</f>
        <v>#REF!</v>
      </c>
      <c r="CT94" s="56">
        <f t="shared" si="27"/>
        <v>0</v>
      </c>
    </row>
    <row r="95" spans="2:98" ht="12.75" customHeight="1" x14ac:dyDescent="0.25">
      <c r="B95" s="2"/>
      <c r="C95" s="2"/>
      <c r="D95" s="2"/>
      <c r="G95" s="2"/>
      <c r="I95" s="2"/>
      <c r="J95" s="2"/>
      <c r="K95" s="2"/>
      <c r="M95" s="2"/>
      <c r="P95" s="2"/>
      <c r="Q95" s="2"/>
      <c r="R95" s="2"/>
      <c r="T95" s="2"/>
      <c r="W95" s="2"/>
      <c r="X95" s="2"/>
      <c r="Y95" s="2"/>
      <c r="AA95" s="2"/>
      <c r="AD95" s="2"/>
      <c r="AE95" s="2"/>
      <c r="AF95" s="2"/>
      <c r="AH95" s="2"/>
      <c r="AK95" s="2"/>
      <c r="AL95" s="2"/>
      <c r="AM95" s="2"/>
      <c r="AO95" s="2"/>
      <c r="AS95" s="2"/>
      <c r="AT95" s="2"/>
      <c r="AU95" s="2"/>
      <c r="AW95" s="2"/>
      <c r="BA95" s="2"/>
      <c r="BB95" s="2"/>
      <c r="BC95" s="2"/>
      <c r="BE95" s="2"/>
      <c r="BI95" s="2"/>
      <c r="BJ95" s="2"/>
      <c r="BK95" s="2"/>
      <c r="BM95" s="2"/>
      <c r="BQ95" s="2"/>
      <c r="BR95" s="2"/>
      <c r="BS95" s="2"/>
      <c r="BU95" s="2"/>
      <c r="BY95" s="2"/>
      <c r="BZ95" s="2"/>
      <c r="CA95" s="2"/>
      <c r="CC95" s="2"/>
      <c r="CG95" s="2"/>
      <c r="CH95" s="2"/>
      <c r="CI95" s="2"/>
      <c r="CK95" s="2"/>
      <c r="CS95" s="4" t="e">
        <f>#REF!</f>
        <v>#REF!</v>
      </c>
      <c r="CT95" s="56">
        <f t="shared" si="27"/>
        <v>0</v>
      </c>
    </row>
    <row r="96" spans="2:98" ht="12.75" customHeight="1" x14ac:dyDescent="0.25">
      <c r="B96" s="2"/>
      <c r="C96" s="2"/>
      <c r="D96" s="2"/>
      <c r="G96" s="2"/>
      <c r="I96" s="2"/>
      <c r="J96" s="2"/>
      <c r="K96" s="2"/>
      <c r="M96" s="2"/>
      <c r="P96" s="2"/>
      <c r="Q96" s="2"/>
      <c r="R96" s="2"/>
      <c r="T96" s="2"/>
      <c r="W96" s="2"/>
      <c r="X96" s="2"/>
      <c r="Y96" s="2"/>
      <c r="AA96" s="2"/>
      <c r="AD96" s="2"/>
      <c r="AE96" s="2"/>
      <c r="AF96" s="2"/>
      <c r="AH96" s="2"/>
      <c r="AK96" s="2"/>
      <c r="AL96" s="2"/>
      <c r="AM96" s="2"/>
      <c r="AO96" s="2"/>
      <c r="AS96" s="2"/>
      <c r="AT96" s="2"/>
      <c r="AU96" s="2"/>
      <c r="AW96" s="2"/>
      <c r="BA96" s="2"/>
      <c r="BB96" s="2"/>
      <c r="BC96" s="2"/>
      <c r="BE96" s="2"/>
      <c r="BI96" s="2"/>
      <c r="BJ96" s="2"/>
      <c r="BK96" s="2"/>
      <c r="BM96" s="2"/>
      <c r="BQ96" s="2"/>
      <c r="BR96" s="2"/>
      <c r="BS96" s="2"/>
      <c r="BU96" s="2"/>
      <c r="BY96" s="2"/>
      <c r="BZ96" s="2"/>
      <c r="CA96" s="2"/>
      <c r="CC96" s="2"/>
      <c r="CG96" s="2"/>
      <c r="CH96" s="2"/>
      <c r="CI96" s="2"/>
      <c r="CK96" s="2"/>
      <c r="CS96" s="4" t="e">
        <f>#REF!</f>
        <v>#REF!</v>
      </c>
      <c r="CT96" s="56">
        <f t="shared" si="27"/>
        <v>0</v>
      </c>
    </row>
    <row r="97" spans="2:98" ht="12.75" customHeight="1" x14ac:dyDescent="0.25">
      <c r="B97" s="2"/>
      <c r="C97" s="2"/>
      <c r="D97" s="2"/>
      <c r="G97" s="2"/>
      <c r="I97" s="2"/>
      <c r="J97" s="2"/>
      <c r="K97" s="2"/>
      <c r="M97" s="2"/>
      <c r="P97" s="2"/>
      <c r="Q97" s="2"/>
      <c r="R97" s="2"/>
      <c r="T97" s="2"/>
      <c r="W97" s="2"/>
      <c r="X97" s="2"/>
      <c r="Y97" s="2"/>
      <c r="AA97" s="2"/>
      <c r="AD97" s="2"/>
      <c r="AE97" s="2"/>
      <c r="AF97" s="2"/>
      <c r="AH97" s="2"/>
      <c r="AK97" s="2"/>
      <c r="AL97" s="2"/>
      <c r="AM97" s="2"/>
      <c r="AO97" s="2"/>
      <c r="AS97" s="2"/>
      <c r="AT97" s="2"/>
      <c r="AU97" s="2"/>
      <c r="AW97" s="2"/>
      <c r="BA97" s="2"/>
      <c r="BB97" s="2"/>
      <c r="BC97" s="2"/>
      <c r="BE97" s="2"/>
      <c r="BI97" s="2"/>
      <c r="BJ97" s="2"/>
      <c r="BK97" s="2"/>
      <c r="BM97" s="2"/>
      <c r="BQ97" s="2"/>
      <c r="BR97" s="2"/>
      <c r="BS97" s="2"/>
      <c r="BU97" s="2"/>
      <c r="BY97" s="2"/>
      <c r="BZ97" s="2"/>
      <c r="CA97" s="2"/>
      <c r="CC97" s="2"/>
      <c r="CG97" s="2"/>
      <c r="CH97" s="2"/>
      <c r="CI97" s="2"/>
      <c r="CK97" s="2"/>
      <c r="CS97" s="4" t="e">
        <f>#REF!</f>
        <v>#REF!</v>
      </c>
      <c r="CT97" s="56">
        <f t="shared" si="27"/>
        <v>0</v>
      </c>
    </row>
    <row r="98" spans="2:98" ht="12.75" customHeight="1" x14ac:dyDescent="0.25">
      <c r="B98" s="2"/>
      <c r="C98" s="2"/>
      <c r="D98" s="2"/>
      <c r="G98" s="2"/>
      <c r="I98" s="2"/>
      <c r="J98" s="2"/>
      <c r="K98" s="2"/>
      <c r="M98" s="2"/>
      <c r="P98" s="2"/>
      <c r="Q98" s="2"/>
      <c r="R98" s="2"/>
      <c r="T98" s="2"/>
      <c r="W98" s="2"/>
      <c r="X98" s="2"/>
      <c r="Y98" s="2"/>
      <c r="AA98" s="2"/>
      <c r="AD98" s="2"/>
      <c r="AE98" s="2"/>
      <c r="AF98" s="2"/>
      <c r="AH98" s="2"/>
      <c r="AK98" s="2"/>
      <c r="AL98" s="2"/>
      <c r="AM98" s="2"/>
      <c r="AO98" s="2"/>
      <c r="AS98" s="2"/>
      <c r="AT98" s="2"/>
      <c r="AU98" s="2"/>
      <c r="AW98" s="2"/>
      <c r="BA98" s="2"/>
      <c r="BB98" s="2"/>
      <c r="BC98" s="2"/>
      <c r="BE98" s="2"/>
      <c r="BI98" s="2"/>
      <c r="BJ98" s="2"/>
      <c r="BK98" s="2"/>
      <c r="BM98" s="2"/>
      <c r="BQ98" s="2"/>
      <c r="BR98" s="2"/>
      <c r="BS98" s="2"/>
      <c r="BU98" s="2"/>
      <c r="BY98" s="2"/>
      <c r="BZ98" s="2"/>
      <c r="CA98" s="2"/>
      <c r="CC98" s="2"/>
      <c r="CG98" s="2"/>
      <c r="CH98" s="2"/>
      <c r="CI98" s="2"/>
      <c r="CK98" s="2"/>
      <c r="CS98" s="4" t="e">
        <f>#REF!</f>
        <v>#REF!</v>
      </c>
      <c r="CT98" s="56">
        <f t="shared" si="27"/>
        <v>0</v>
      </c>
    </row>
    <row r="99" spans="2:98" ht="12.75" customHeight="1" x14ac:dyDescent="0.25">
      <c r="B99" s="2"/>
      <c r="C99" s="2"/>
      <c r="D99" s="2"/>
      <c r="G99" s="2"/>
      <c r="I99" s="2"/>
      <c r="J99" s="2"/>
      <c r="K99" s="2"/>
      <c r="M99" s="2"/>
      <c r="P99" s="2"/>
      <c r="Q99" s="2"/>
      <c r="R99" s="2"/>
      <c r="T99" s="2"/>
      <c r="W99" s="2"/>
      <c r="X99" s="2"/>
      <c r="Y99" s="2"/>
      <c r="AA99" s="2"/>
      <c r="AD99" s="2"/>
      <c r="AE99" s="2"/>
      <c r="AF99" s="2"/>
      <c r="AH99" s="2"/>
      <c r="AK99" s="2"/>
      <c r="AL99" s="2"/>
      <c r="AM99" s="2"/>
      <c r="AO99" s="2"/>
      <c r="AS99" s="2"/>
      <c r="AT99" s="2"/>
      <c r="AU99" s="2"/>
      <c r="AW99" s="2"/>
      <c r="BA99" s="2"/>
      <c r="BB99" s="2"/>
      <c r="BC99" s="2"/>
      <c r="BE99" s="2"/>
      <c r="BI99" s="2"/>
      <c r="BJ99" s="2"/>
      <c r="BK99" s="2"/>
      <c r="BM99" s="2"/>
      <c r="BQ99" s="2"/>
      <c r="BR99" s="2"/>
      <c r="BS99" s="2"/>
      <c r="BU99" s="2"/>
      <c r="BY99" s="2"/>
      <c r="BZ99" s="2"/>
      <c r="CA99" s="2"/>
      <c r="CC99" s="2"/>
      <c r="CG99" s="2"/>
      <c r="CH99" s="2"/>
      <c r="CI99" s="2"/>
      <c r="CK99" s="2"/>
      <c r="CS99" s="4" t="e">
        <f>#REF!</f>
        <v>#REF!</v>
      </c>
      <c r="CT99" s="56">
        <f t="shared" si="27"/>
        <v>0</v>
      </c>
    </row>
    <row r="100" spans="2:98" ht="12.75" customHeight="1" x14ac:dyDescent="0.25">
      <c r="B100" s="2"/>
      <c r="C100" s="2"/>
      <c r="D100" s="2"/>
      <c r="G100" s="2"/>
      <c r="I100" s="2"/>
      <c r="J100" s="2"/>
      <c r="K100" s="2"/>
      <c r="M100" s="2"/>
      <c r="P100" s="2"/>
      <c r="Q100" s="2"/>
      <c r="R100" s="2"/>
      <c r="T100" s="2"/>
      <c r="W100" s="2"/>
      <c r="X100" s="2"/>
      <c r="Y100" s="2"/>
      <c r="AA100" s="2"/>
      <c r="AD100" s="2"/>
      <c r="AE100" s="2"/>
      <c r="AF100" s="2"/>
      <c r="AH100" s="2"/>
      <c r="AK100" s="2"/>
      <c r="AL100" s="2"/>
      <c r="AM100" s="2"/>
      <c r="AO100" s="2"/>
      <c r="AS100" s="2"/>
      <c r="AT100" s="2"/>
      <c r="AU100" s="2"/>
      <c r="AW100" s="2"/>
      <c r="BA100" s="2"/>
      <c r="BB100" s="2"/>
      <c r="BC100" s="2"/>
      <c r="BE100" s="2"/>
      <c r="BI100" s="2"/>
      <c r="BJ100" s="2"/>
      <c r="BK100" s="2"/>
      <c r="BM100" s="2"/>
      <c r="BQ100" s="2"/>
      <c r="BR100" s="2"/>
      <c r="BS100" s="2"/>
      <c r="BU100" s="2"/>
      <c r="BY100" s="2"/>
      <c r="BZ100" s="2"/>
      <c r="CA100" s="2"/>
      <c r="CC100" s="2"/>
      <c r="CG100" s="2"/>
      <c r="CH100" s="2"/>
      <c r="CI100" s="2"/>
      <c r="CK100" s="2"/>
      <c r="CS100" s="4" t="e">
        <f>#REF!</f>
        <v>#REF!</v>
      </c>
      <c r="CT100" s="56">
        <f t="shared" si="27"/>
        <v>0</v>
      </c>
    </row>
    <row r="101" spans="2:98" ht="12.75" customHeight="1" x14ac:dyDescent="0.25">
      <c r="B101" s="2"/>
      <c r="C101" s="2"/>
      <c r="D101" s="2"/>
      <c r="G101" s="2"/>
      <c r="I101" s="2"/>
      <c r="J101" s="2"/>
      <c r="K101" s="2"/>
      <c r="M101" s="2"/>
      <c r="P101" s="2"/>
      <c r="Q101" s="2"/>
      <c r="R101" s="2"/>
      <c r="T101" s="2"/>
      <c r="W101" s="2"/>
      <c r="X101" s="2"/>
      <c r="Y101" s="2"/>
      <c r="AA101" s="2"/>
      <c r="AD101" s="2"/>
      <c r="AE101" s="2"/>
      <c r="AF101" s="2"/>
      <c r="AH101" s="2"/>
      <c r="AK101" s="2"/>
      <c r="AL101" s="2"/>
      <c r="AM101" s="2"/>
      <c r="AO101" s="2"/>
      <c r="AS101" s="2"/>
      <c r="AT101" s="2"/>
      <c r="AU101" s="2"/>
      <c r="AW101" s="2"/>
      <c r="BA101" s="2"/>
      <c r="BB101" s="2"/>
      <c r="BC101" s="2"/>
      <c r="BE101" s="2"/>
      <c r="BI101" s="2"/>
      <c r="BJ101" s="2"/>
      <c r="BK101" s="2"/>
      <c r="BM101" s="2"/>
      <c r="BQ101" s="2"/>
      <c r="BR101" s="2"/>
      <c r="BS101" s="2"/>
      <c r="BU101" s="2"/>
      <c r="BY101" s="2"/>
      <c r="BZ101" s="2"/>
      <c r="CA101" s="2"/>
      <c r="CC101" s="2"/>
      <c r="CG101" s="2"/>
      <c r="CH101" s="2"/>
      <c r="CI101" s="2"/>
      <c r="CK101" s="2"/>
      <c r="CS101" s="4" t="e">
        <f>#REF!</f>
        <v>#REF!</v>
      </c>
      <c r="CT101" s="56">
        <f t="shared" si="27"/>
        <v>0</v>
      </c>
    </row>
    <row r="102" spans="2:98" ht="12.75" customHeight="1" x14ac:dyDescent="0.25">
      <c r="B102" s="2"/>
      <c r="C102" s="2"/>
      <c r="D102" s="2"/>
      <c r="G102" s="2"/>
      <c r="I102" s="2"/>
      <c r="J102" s="2"/>
      <c r="K102" s="2"/>
      <c r="M102" s="2"/>
      <c r="P102" s="2"/>
      <c r="Q102" s="2"/>
      <c r="R102" s="2"/>
      <c r="T102" s="2"/>
      <c r="W102" s="2"/>
      <c r="X102" s="2"/>
      <c r="Y102" s="2"/>
      <c r="AA102" s="2"/>
      <c r="AD102" s="2"/>
      <c r="AE102" s="2"/>
      <c r="AF102" s="2"/>
      <c r="AH102" s="2"/>
      <c r="AK102" s="2"/>
      <c r="AL102" s="2"/>
      <c r="AM102" s="2"/>
      <c r="AO102" s="2"/>
      <c r="AS102" s="2"/>
      <c r="AT102" s="2"/>
      <c r="AU102" s="2"/>
      <c r="AW102" s="2"/>
      <c r="BA102" s="2"/>
      <c r="BB102" s="2"/>
      <c r="BC102" s="2"/>
      <c r="BE102" s="2"/>
      <c r="BI102" s="2"/>
      <c r="BJ102" s="2"/>
      <c r="BK102" s="2"/>
      <c r="BM102" s="2"/>
      <c r="BQ102" s="2"/>
      <c r="BR102" s="2"/>
      <c r="BS102" s="2"/>
      <c r="BU102" s="2"/>
      <c r="BY102" s="2"/>
      <c r="BZ102" s="2"/>
      <c r="CA102" s="2"/>
      <c r="CC102" s="2"/>
      <c r="CG102" s="2"/>
      <c r="CH102" s="2"/>
      <c r="CI102" s="2"/>
      <c r="CK102" s="2"/>
      <c r="CS102" s="4" t="e">
        <f>#REF!</f>
        <v>#REF!</v>
      </c>
      <c r="CT102" s="56">
        <f t="shared" si="27"/>
        <v>0</v>
      </c>
    </row>
    <row r="103" spans="2:98" ht="12.75" customHeight="1" x14ac:dyDescent="0.25">
      <c r="B103" s="2"/>
      <c r="C103" s="2"/>
      <c r="D103" s="2"/>
      <c r="G103" s="2"/>
      <c r="I103" s="2"/>
      <c r="J103" s="2"/>
      <c r="K103" s="2"/>
      <c r="M103" s="2"/>
      <c r="P103" s="2"/>
      <c r="Q103" s="2"/>
      <c r="R103" s="2"/>
      <c r="T103" s="2"/>
      <c r="W103" s="2"/>
      <c r="X103" s="2"/>
      <c r="Y103" s="2"/>
      <c r="AA103" s="2"/>
      <c r="AD103" s="2"/>
      <c r="AE103" s="2"/>
      <c r="AF103" s="2"/>
      <c r="AH103" s="2"/>
      <c r="AK103" s="2"/>
      <c r="AL103" s="2"/>
      <c r="AM103" s="2"/>
      <c r="AO103" s="2"/>
      <c r="AS103" s="2"/>
      <c r="AT103" s="2"/>
      <c r="AU103" s="2"/>
      <c r="AW103" s="2"/>
      <c r="BA103" s="2"/>
      <c r="BB103" s="2"/>
      <c r="BC103" s="2"/>
      <c r="BE103" s="2"/>
      <c r="BI103" s="2"/>
      <c r="BJ103" s="2"/>
      <c r="BK103" s="2"/>
      <c r="BM103" s="2"/>
      <c r="BQ103" s="2"/>
      <c r="BR103" s="2"/>
      <c r="BS103" s="2"/>
      <c r="BU103" s="2"/>
      <c r="BY103" s="2"/>
      <c r="BZ103" s="2"/>
      <c r="CA103" s="2"/>
      <c r="CC103" s="2"/>
      <c r="CG103" s="2"/>
      <c r="CH103" s="2"/>
      <c r="CI103" s="2"/>
      <c r="CK103" s="2"/>
      <c r="CS103" s="4" t="e">
        <f>#REF!</f>
        <v>#REF!</v>
      </c>
      <c r="CT103" s="56">
        <f t="shared" si="27"/>
        <v>0</v>
      </c>
    </row>
    <row r="104" spans="2:98" ht="12.75" customHeight="1" x14ac:dyDescent="0.25">
      <c r="B104" s="2"/>
      <c r="C104" s="2"/>
      <c r="D104" s="2"/>
      <c r="G104" s="2"/>
      <c r="I104" s="2"/>
      <c r="J104" s="2"/>
      <c r="K104" s="2"/>
      <c r="M104" s="2"/>
      <c r="P104" s="2"/>
      <c r="Q104" s="2"/>
      <c r="R104" s="2"/>
      <c r="T104" s="2"/>
      <c r="W104" s="2"/>
      <c r="X104" s="2"/>
      <c r="Y104" s="2"/>
      <c r="AA104" s="2"/>
      <c r="AD104" s="2"/>
      <c r="AE104" s="2"/>
      <c r="AF104" s="2"/>
      <c r="AH104" s="2"/>
      <c r="AK104" s="2"/>
      <c r="AL104" s="2"/>
      <c r="AM104" s="2"/>
      <c r="AO104" s="2"/>
      <c r="AS104" s="2"/>
      <c r="AT104" s="2"/>
      <c r="AU104" s="2"/>
      <c r="AW104" s="2"/>
      <c r="BA104" s="2"/>
      <c r="BB104" s="2"/>
      <c r="BC104" s="2"/>
      <c r="BE104" s="2"/>
      <c r="BI104" s="2"/>
      <c r="BJ104" s="2"/>
      <c r="BK104" s="2"/>
      <c r="BM104" s="2"/>
      <c r="BQ104" s="2"/>
      <c r="BR104" s="2"/>
      <c r="BS104" s="2"/>
      <c r="BU104" s="2"/>
      <c r="BY104" s="2"/>
      <c r="BZ104" s="2"/>
      <c r="CA104" s="2"/>
      <c r="CC104" s="2"/>
      <c r="CG104" s="2"/>
      <c r="CH104" s="2"/>
      <c r="CI104" s="2"/>
      <c r="CK104" s="2"/>
      <c r="CS104" s="4" t="e">
        <f>#REF!</f>
        <v>#REF!</v>
      </c>
      <c r="CT104" s="56">
        <f t="shared" si="27"/>
        <v>0</v>
      </c>
    </row>
    <row r="105" spans="2:98" ht="12.75" customHeight="1" x14ac:dyDescent="0.25">
      <c r="B105" s="2"/>
      <c r="C105" s="2"/>
      <c r="D105" s="2"/>
      <c r="G105" s="2"/>
      <c r="I105" s="2"/>
      <c r="J105" s="2"/>
      <c r="K105" s="2"/>
      <c r="M105" s="2"/>
      <c r="P105" s="2"/>
      <c r="Q105" s="2"/>
      <c r="R105" s="2"/>
      <c r="T105" s="2"/>
      <c r="W105" s="2"/>
      <c r="X105" s="2"/>
      <c r="Y105" s="2"/>
      <c r="AA105" s="2"/>
      <c r="AD105" s="2"/>
      <c r="AE105" s="2"/>
      <c r="AF105" s="2"/>
      <c r="AH105" s="2"/>
      <c r="AK105" s="2"/>
      <c r="AL105" s="2"/>
      <c r="AM105" s="2"/>
      <c r="AO105" s="2"/>
      <c r="AS105" s="2"/>
      <c r="AT105" s="2"/>
      <c r="AU105" s="2"/>
      <c r="AW105" s="2"/>
      <c r="BA105" s="2"/>
      <c r="BB105" s="2"/>
      <c r="BC105" s="2"/>
      <c r="BE105" s="2"/>
      <c r="BI105" s="2"/>
      <c r="BJ105" s="2"/>
      <c r="BK105" s="2"/>
      <c r="BM105" s="2"/>
      <c r="BQ105" s="2"/>
      <c r="BR105" s="2"/>
      <c r="BS105" s="2"/>
      <c r="BU105" s="2"/>
      <c r="BY105" s="2"/>
      <c r="BZ105" s="2"/>
      <c r="CA105" s="2"/>
      <c r="CC105" s="2"/>
      <c r="CG105" s="2"/>
      <c r="CH105" s="2"/>
      <c r="CI105" s="2"/>
      <c r="CK105" s="2"/>
      <c r="CS105" s="4" t="e">
        <f>#REF!</f>
        <v>#REF!</v>
      </c>
      <c r="CT105" s="56">
        <f t="shared" si="27"/>
        <v>0</v>
      </c>
    </row>
    <row r="106" spans="2:98" ht="12.75" customHeight="1" x14ac:dyDescent="0.25">
      <c r="B106" s="2"/>
      <c r="C106" s="2"/>
      <c r="D106" s="2"/>
      <c r="G106" s="2"/>
      <c r="I106" s="2"/>
      <c r="J106" s="2"/>
      <c r="K106" s="2"/>
      <c r="M106" s="2"/>
      <c r="P106" s="2"/>
      <c r="Q106" s="2"/>
      <c r="R106" s="2"/>
      <c r="T106" s="2"/>
      <c r="W106" s="2"/>
      <c r="X106" s="2"/>
      <c r="Y106" s="2"/>
      <c r="AA106" s="2"/>
      <c r="AD106" s="2"/>
      <c r="AE106" s="2"/>
      <c r="AF106" s="2"/>
      <c r="AH106" s="2"/>
      <c r="AK106" s="2"/>
      <c r="AL106" s="2"/>
      <c r="AM106" s="2"/>
      <c r="AO106" s="2"/>
      <c r="AS106" s="2"/>
      <c r="AT106" s="2"/>
      <c r="AU106" s="2"/>
      <c r="AW106" s="2"/>
      <c r="BA106" s="2"/>
      <c r="BB106" s="2"/>
      <c r="BC106" s="2"/>
      <c r="BE106" s="2"/>
      <c r="BI106" s="2"/>
      <c r="BJ106" s="2"/>
      <c r="BK106" s="2"/>
      <c r="BM106" s="2"/>
      <c r="BQ106" s="2"/>
      <c r="BR106" s="2"/>
      <c r="BS106" s="2"/>
      <c r="BU106" s="2"/>
      <c r="BY106" s="2"/>
      <c r="BZ106" s="2"/>
      <c r="CA106" s="2"/>
      <c r="CC106" s="2"/>
      <c r="CG106" s="2"/>
      <c r="CH106" s="2"/>
      <c r="CI106" s="2"/>
      <c r="CK106" s="2"/>
      <c r="CS106" s="4" t="e">
        <f>#REF!</f>
        <v>#REF!</v>
      </c>
      <c r="CT106" s="56">
        <f t="shared" si="27"/>
        <v>0</v>
      </c>
    </row>
    <row r="107" spans="2:98" ht="12.75" customHeight="1" x14ac:dyDescent="0.25">
      <c r="B107" s="2"/>
      <c r="C107" s="2"/>
      <c r="D107" s="2"/>
      <c r="G107" s="2"/>
      <c r="I107" s="2"/>
      <c r="J107" s="2"/>
      <c r="K107" s="2"/>
      <c r="M107" s="2"/>
      <c r="P107" s="2"/>
      <c r="Q107" s="2"/>
      <c r="R107" s="2"/>
      <c r="T107" s="2"/>
      <c r="W107" s="2"/>
      <c r="X107" s="2"/>
      <c r="Y107" s="2"/>
      <c r="AA107" s="2"/>
      <c r="AD107" s="2"/>
      <c r="AE107" s="2"/>
      <c r="AF107" s="2"/>
      <c r="AH107" s="2"/>
      <c r="AK107" s="2"/>
      <c r="AL107" s="2"/>
      <c r="AM107" s="2"/>
      <c r="AO107" s="2"/>
      <c r="AS107" s="2"/>
      <c r="AT107" s="2"/>
      <c r="AU107" s="2"/>
      <c r="AW107" s="2"/>
      <c r="BA107" s="2"/>
      <c r="BB107" s="2"/>
      <c r="BC107" s="2"/>
      <c r="BE107" s="2"/>
      <c r="BI107" s="2"/>
      <c r="BJ107" s="2"/>
      <c r="BK107" s="2"/>
      <c r="BM107" s="2"/>
      <c r="BQ107" s="2"/>
      <c r="BR107" s="2"/>
      <c r="BS107" s="2"/>
      <c r="BU107" s="2"/>
      <c r="BY107" s="2"/>
      <c r="BZ107" s="2"/>
      <c r="CA107" s="2"/>
      <c r="CC107" s="2"/>
      <c r="CG107" s="2"/>
      <c r="CH107" s="2"/>
      <c r="CI107" s="2"/>
      <c r="CK107" s="2"/>
      <c r="CS107" s="4" t="e">
        <f>#REF!</f>
        <v>#REF!</v>
      </c>
      <c r="CT107" s="56">
        <f t="shared" si="27"/>
        <v>0</v>
      </c>
    </row>
    <row r="108" spans="2:98" ht="12.75" customHeight="1" x14ac:dyDescent="0.25">
      <c r="B108" s="2"/>
      <c r="C108" s="2"/>
      <c r="D108" s="2"/>
      <c r="G108" s="2"/>
      <c r="I108" s="2"/>
      <c r="J108" s="2"/>
      <c r="K108" s="2"/>
      <c r="M108" s="2"/>
      <c r="P108" s="2"/>
      <c r="Q108" s="2"/>
      <c r="R108" s="2"/>
      <c r="T108" s="2"/>
      <c r="W108" s="2"/>
      <c r="X108" s="2"/>
      <c r="Y108" s="2"/>
      <c r="AA108" s="2"/>
      <c r="AD108" s="2"/>
      <c r="AE108" s="2"/>
      <c r="AF108" s="2"/>
      <c r="AH108" s="2"/>
      <c r="AK108" s="2"/>
      <c r="AL108" s="2"/>
      <c r="AM108" s="2"/>
      <c r="AO108" s="2"/>
      <c r="AS108" s="2"/>
      <c r="AT108" s="2"/>
      <c r="AU108" s="2"/>
      <c r="AW108" s="2"/>
      <c r="BA108" s="2"/>
      <c r="BB108" s="2"/>
      <c r="BC108" s="2"/>
      <c r="BE108" s="2"/>
      <c r="BI108" s="2"/>
      <c r="BJ108" s="2"/>
      <c r="BK108" s="2"/>
      <c r="BM108" s="2"/>
      <c r="BQ108" s="2"/>
      <c r="BR108" s="2"/>
      <c r="BS108" s="2"/>
      <c r="BU108" s="2"/>
      <c r="BY108" s="2"/>
      <c r="BZ108" s="2"/>
      <c r="CA108" s="2"/>
      <c r="CC108" s="2"/>
      <c r="CG108" s="2"/>
      <c r="CH108" s="2"/>
      <c r="CI108" s="2"/>
      <c r="CK108" s="2"/>
      <c r="CS108" s="4" t="e">
        <f>#REF!</f>
        <v>#REF!</v>
      </c>
      <c r="CT108" s="56">
        <f t="shared" si="27"/>
        <v>0</v>
      </c>
    </row>
    <row r="109" spans="2:98" ht="12.75" customHeight="1" x14ac:dyDescent="0.25">
      <c r="B109" s="2"/>
      <c r="C109" s="2"/>
      <c r="D109" s="2"/>
      <c r="G109" s="2"/>
      <c r="I109" s="2"/>
      <c r="J109" s="2"/>
      <c r="K109" s="2"/>
      <c r="M109" s="2"/>
      <c r="P109" s="2"/>
      <c r="Q109" s="2"/>
      <c r="R109" s="2"/>
      <c r="T109" s="2"/>
      <c r="W109" s="2"/>
      <c r="X109" s="2"/>
      <c r="Y109" s="2"/>
      <c r="AA109" s="2"/>
      <c r="AD109" s="2"/>
      <c r="AE109" s="2"/>
      <c r="AF109" s="2"/>
      <c r="AH109" s="2"/>
      <c r="AK109" s="2"/>
      <c r="AL109" s="2"/>
      <c r="AM109" s="2"/>
      <c r="AO109" s="2"/>
      <c r="AS109" s="2"/>
      <c r="AT109" s="2"/>
      <c r="AU109" s="2"/>
      <c r="AW109" s="2"/>
      <c r="BA109" s="2"/>
      <c r="BB109" s="2"/>
      <c r="BC109" s="2"/>
      <c r="BE109" s="2"/>
      <c r="BI109" s="2"/>
      <c r="BJ109" s="2"/>
      <c r="BK109" s="2"/>
      <c r="BM109" s="2"/>
      <c r="BQ109" s="2"/>
      <c r="BR109" s="2"/>
      <c r="BS109" s="2"/>
      <c r="BU109" s="2"/>
      <c r="BY109" s="2"/>
      <c r="BZ109" s="2"/>
      <c r="CA109" s="2"/>
      <c r="CC109" s="2"/>
      <c r="CG109" s="2"/>
      <c r="CH109" s="2"/>
      <c r="CI109" s="2"/>
      <c r="CK109" s="2"/>
      <c r="CS109" s="4" t="e">
        <f>#REF!</f>
        <v>#REF!</v>
      </c>
      <c r="CT109" s="56">
        <f t="shared" si="27"/>
        <v>0</v>
      </c>
    </row>
    <row r="110" spans="2:98" ht="12.75" customHeight="1" x14ac:dyDescent="0.25">
      <c r="B110" s="2"/>
      <c r="C110" s="2"/>
      <c r="D110" s="2"/>
      <c r="G110" s="2"/>
      <c r="I110" s="2"/>
      <c r="J110" s="2"/>
      <c r="K110" s="2"/>
      <c r="M110" s="2"/>
      <c r="P110" s="2"/>
      <c r="Q110" s="2"/>
      <c r="R110" s="2"/>
      <c r="T110" s="2"/>
      <c r="W110" s="2"/>
      <c r="X110" s="2"/>
      <c r="Y110" s="2"/>
      <c r="AA110" s="2"/>
      <c r="AD110" s="2"/>
      <c r="AE110" s="2"/>
      <c r="AF110" s="2"/>
      <c r="AH110" s="2"/>
      <c r="AK110" s="2"/>
      <c r="AL110" s="2"/>
      <c r="AM110" s="2"/>
      <c r="AO110" s="2"/>
      <c r="AS110" s="2"/>
      <c r="AT110" s="2"/>
      <c r="AU110" s="2"/>
      <c r="AW110" s="2"/>
      <c r="BA110" s="2"/>
      <c r="BB110" s="2"/>
      <c r="BC110" s="2"/>
      <c r="BE110" s="2"/>
      <c r="BI110" s="2"/>
      <c r="BJ110" s="2"/>
      <c r="BK110" s="2"/>
      <c r="BM110" s="2"/>
      <c r="BQ110" s="2"/>
      <c r="BR110" s="2"/>
      <c r="BS110" s="2"/>
      <c r="BU110" s="2"/>
      <c r="BY110" s="2"/>
      <c r="BZ110" s="2"/>
      <c r="CA110" s="2"/>
      <c r="CC110" s="2"/>
      <c r="CG110" s="2"/>
      <c r="CH110" s="2"/>
      <c r="CI110" s="2"/>
      <c r="CK110" s="2"/>
      <c r="CS110" s="4" t="e">
        <f>#REF!</f>
        <v>#REF!</v>
      </c>
      <c r="CT110" s="56">
        <f t="shared" si="27"/>
        <v>0</v>
      </c>
    </row>
    <row r="111" spans="2:98" ht="12.75" customHeight="1" x14ac:dyDescent="0.25">
      <c r="B111" s="2"/>
      <c r="C111" s="2"/>
      <c r="D111" s="2"/>
      <c r="G111" s="2"/>
      <c r="I111" s="2"/>
      <c r="J111" s="2"/>
      <c r="K111" s="2"/>
      <c r="M111" s="2"/>
      <c r="P111" s="2"/>
      <c r="Q111" s="2"/>
      <c r="R111" s="2"/>
      <c r="T111" s="2"/>
      <c r="W111" s="2"/>
      <c r="X111" s="2"/>
      <c r="Y111" s="2"/>
      <c r="AA111" s="2"/>
      <c r="AD111" s="2"/>
      <c r="AE111" s="2"/>
      <c r="AF111" s="2"/>
      <c r="AH111" s="2"/>
      <c r="AK111" s="2"/>
      <c r="AL111" s="2"/>
      <c r="AM111" s="2"/>
      <c r="AO111" s="2"/>
      <c r="AS111" s="2"/>
      <c r="AT111" s="2"/>
      <c r="AU111" s="2"/>
      <c r="AW111" s="2"/>
      <c r="BA111" s="2"/>
      <c r="BB111" s="2"/>
      <c r="BC111" s="2"/>
      <c r="BE111" s="2"/>
      <c r="BI111" s="2"/>
      <c r="BJ111" s="2"/>
      <c r="BK111" s="2"/>
      <c r="BM111" s="2"/>
      <c r="BQ111" s="2"/>
      <c r="BR111" s="2"/>
      <c r="BS111" s="2"/>
      <c r="BU111" s="2"/>
      <c r="BY111" s="2"/>
      <c r="BZ111" s="2"/>
      <c r="CA111" s="2"/>
      <c r="CC111" s="2"/>
      <c r="CG111" s="2"/>
      <c r="CH111" s="2"/>
      <c r="CI111" s="2"/>
      <c r="CK111" s="2"/>
      <c r="CS111" s="4" t="e">
        <f>#REF!</f>
        <v>#REF!</v>
      </c>
      <c r="CT111" s="56">
        <f t="shared" si="27"/>
        <v>0</v>
      </c>
    </row>
    <row r="112" spans="2:98" ht="12.75" customHeight="1" x14ac:dyDescent="0.25">
      <c r="B112" s="2"/>
      <c r="C112" s="2"/>
      <c r="D112" s="2"/>
      <c r="G112" s="2"/>
      <c r="I112" s="2"/>
      <c r="J112" s="2"/>
      <c r="K112" s="2"/>
      <c r="M112" s="2"/>
      <c r="P112" s="2"/>
      <c r="Q112" s="2"/>
      <c r="R112" s="2"/>
      <c r="T112" s="2"/>
      <c r="W112" s="2"/>
      <c r="X112" s="2"/>
      <c r="Y112" s="2"/>
      <c r="AA112" s="2"/>
      <c r="AD112" s="2"/>
      <c r="AE112" s="2"/>
      <c r="AF112" s="2"/>
      <c r="AH112" s="2"/>
      <c r="AK112" s="2"/>
      <c r="AL112" s="2"/>
      <c r="AM112" s="2"/>
      <c r="AO112" s="2"/>
      <c r="AS112" s="2"/>
      <c r="AT112" s="2"/>
      <c r="AU112" s="2"/>
      <c r="AW112" s="2"/>
      <c r="BA112" s="2"/>
      <c r="BB112" s="2"/>
      <c r="BC112" s="2"/>
      <c r="BE112" s="2"/>
      <c r="BI112" s="2"/>
      <c r="BJ112" s="2"/>
      <c r="BK112" s="2"/>
      <c r="BM112" s="2"/>
      <c r="BQ112" s="2"/>
      <c r="BR112" s="2"/>
      <c r="BS112" s="2"/>
      <c r="BU112" s="2"/>
      <c r="BY112" s="2"/>
      <c r="BZ112" s="2"/>
      <c r="CA112" s="2"/>
      <c r="CC112" s="2"/>
      <c r="CG112" s="2"/>
      <c r="CH112" s="2"/>
      <c r="CI112" s="2"/>
      <c r="CK112" s="2"/>
      <c r="CS112" s="4" t="e">
        <f>#REF!</f>
        <v>#REF!</v>
      </c>
      <c r="CT112" s="56">
        <f t="shared" si="27"/>
        <v>0</v>
      </c>
    </row>
    <row r="113" spans="2:98" ht="12.75" customHeight="1" x14ac:dyDescent="0.25">
      <c r="B113" s="2"/>
      <c r="C113" s="2"/>
      <c r="D113" s="2"/>
      <c r="G113" s="2"/>
      <c r="I113" s="2"/>
      <c r="J113" s="2"/>
      <c r="K113" s="2"/>
      <c r="M113" s="2"/>
      <c r="P113" s="2"/>
      <c r="Q113" s="2"/>
      <c r="R113" s="2"/>
      <c r="T113" s="2"/>
      <c r="W113" s="2"/>
      <c r="X113" s="2"/>
      <c r="Y113" s="2"/>
      <c r="AA113" s="2"/>
      <c r="AD113" s="2"/>
      <c r="AE113" s="2"/>
      <c r="AF113" s="2"/>
      <c r="AH113" s="2"/>
      <c r="AK113" s="2"/>
      <c r="AL113" s="2"/>
      <c r="AM113" s="2"/>
      <c r="AO113" s="2"/>
      <c r="AS113" s="2"/>
      <c r="AT113" s="2"/>
      <c r="AU113" s="2"/>
      <c r="AW113" s="2"/>
      <c r="BA113" s="2"/>
      <c r="BB113" s="2"/>
      <c r="BC113" s="2"/>
      <c r="BE113" s="2"/>
      <c r="BI113" s="2"/>
      <c r="BJ113" s="2"/>
      <c r="BK113" s="2"/>
      <c r="BM113" s="2"/>
      <c r="BQ113" s="2"/>
      <c r="BR113" s="2"/>
      <c r="BS113" s="2"/>
      <c r="BU113" s="2"/>
      <c r="BY113" s="2"/>
      <c r="BZ113" s="2"/>
      <c r="CA113" s="2"/>
      <c r="CC113" s="2"/>
      <c r="CG113" s="2"/>
      <c r="CH113" s="2"/>
      <c r="CI113" s="2"/>
      <c r="CK113" s="2"/>
      <c r="CS113" s="4" t="e">
        <f>#REF!</f>
        <v>#REF!</v>
      </c>
      <c r="CT113" s="56">
        <f t="shared" si="27"/>
        <v>0</v>
      </c>
    </row>
    <row r="114" spans="2:98" ht="12.75" customHeight="1" x14ac:dyDescent="0.25">
      <c r="B114" s="2"/>
      <c r="C114" s="2"/>
      <c r="D114" s="2"/>
      <c r="G114" s="2"/>
      <c r="I114" s="2"/>
      <c r="J114" s="2"/>
      <c r="K114" s="2"/>
      <c r="M114" s="2"/>
      <c r="P114" s="2"/>
      <c r="Q114" s="2"/>
      <c r="R114" s="2"/>
      <c r="T114" s="2"/>
      <c r="W114" s="2"/>
      <c r="X114" s="2"/>
      <c r="Y114" s="2"/>
      <c r="AA114" s="2"/>
      <c r="AD114" s="2"/>
      <c r="AE114" s="2"/>
      <c r="AF114" s="2"/>
      <c r="AH114" s="2"/>
      <c r="AK114" s="2"/>
      <c r="AL114" s="2"/>
      <c r="AM114" s="2"/>
      <c r="AO114" s="2"/>
      <c r="AS114" s="2"/>
      <c r="AT114" s="2"/>
      <c r="AU114" s="2"/>
      <c r="AW114" s="2"/>
      <c r="BA114" s="2"/>
      <c r="BB114" s="2"/>
      <c r="BC114" s="2"/>
      <c r="BE114" s="2"/>
      <c r="BI114" s="2"/>
      <c r="BJ114" s="2"/>
      <c r="BK114" s="2"/>
      <c r="BM114" s="2"/>
      <c r="BQ114" s="2"/>
      <c r="BR114" s="2"/>
      <c r="BS114" s="2"/>
      <c r="BU114" s="2"/>
      <c r="BY114" s="2"/>
      <c r="BZ114" s="2"/>
      <c r="CA114" s="2"/>
      <c r="CC114" s="2"/>
      <c r="CG114" s="2"/>
      <c r="CH114" s="2"/>
      <c r="CI114" s="2"/>
      <c r="CK114" s="2"/>
      <c r="CS114" s="4" t="e">
        <f>#REF!</f>
        <v>#REF!</v>
      </c>
      <c r="CT114" s="56">
        <f t="shared" si="27"/>
        <v>0</v>
      </c>
    </row>
    <row r="115" spans="2:98" ht="12.75" customHeight="1" x14ac:dyDescent="0.25">
      <c r="B115" s="2"/>
      <c r="C115" s="2"/>
      <c r="D115" s="2"/>
      <c r="G115" s="2"/>
      <c r="I115" s="2"/>
      <c r="J115" s="2"/>
      <c r="K115" s="2"/>
      <c r="M115" s="2"/>
      <c r="P115" s="2"/>
      <c r="Q115" s="2"/>
      <c r="R115" s="2"/>
      <c r="T115" s="2"/>
      <c r="W115" s="2"/>
      <c r="X115" s="2"/>
      <c r="Y115" s="2"/>
      <c r="AA115" s="2"/>
      <c r="AD115" s="2"/>
      <c r="AE115" s="2"/>
      <c r="AF115" s="2"/>
      <c r="AH115" s="2"/>
      <c r="AK115" s="2"/>
      <c r="AL115" s="2"/>
      <c r="AM115" s="2"/>
      <c r="AO115" s="2"/>
      <c r="AS115" s="2"/>
      <c r="AT115" s="2"/>
      <c r="AU115" s="2"/>
      <c r="AW115" s="2"/>
      <c r="BA115" s="2"/>
      <c r="BB115" s="2"/>
      <c r="BC115" s="2"/>
      <c r="BE115" s="2"/>
      <c r="BI115" s="2"/>
      <c r="BJ115" s="2"/>
      <c r="BK115" s="2"/>
      <c r="BM115" s="2"/>
      <c r="BQ115" s="2"/>
      <c r="BR115" s="2"/>
      <c r="BS115" s="2"/>
      <c r="BU115" s="2"/>
      <c r="BY115" s="2"/>
      <c r="BZ115" s="2"/>
      <c r="CA115" s="2"/>
      <c r="CC115" s="2"/>
      <c r="CG115" s="2"/>
      <c r="CH115" s="2"/>
      <c r="CI115" s="2"/>
      <c r="CK115" s="2"/>
      <c r="CS115" s="4" t="e">
        <f>#REF!</f>
        <v>#REF!</v>
      </c>
      <c r="CT115" s="56">
        <f t="shared" si="27"/>
        <v>0</v>
      </c>
    </row>
    <row r="116" spans="2:98" ht="12.75" customHeight="1" x14ac:dyDescent="0.25">
      <c r="B116" s="2"/>
      <c r="C116" s="2"/>
      <c r="D116" s="2"/>
      <c r="G116" s="2"/>
      <c r="I116" s="2"/>
      <c r="J116" s="2"/>
      <c r="K116" s="2"/>
      <c r="M116" s="2"/>
      <c r="P116" s="2"/>
      <c r="Q116" s="2"/>
      <c r="R116" s="2"/>
      <c r="T116" s="2"/>
      <c r="W116" s="2"/>
      <c r="X116" s="2"/>
      <c r="Y116" s="2"/>
      <c r="AA116" s="2"/>
      <c r="AD116" s="2"/>
      <c r="AE116" s="2"/>
      <c r="AF116" s="2"/>
      <c r="AH116" s="2"/>
      <c r="AK116" s="2"/>
      <c r="AL116" s="2"/>
      <c r="AM116" s="2"/>
      <c r="AO116" s="2"/>
      <c r="AS116" s="2"/>
      <c r="AT116" s="2"/>
      <c r="AU116" s="2"/>
      <c r="AW116" s="2"/>
      <c r="BA116" s="2"/>
      <c r="BB116" s="2"/>
      <c r="BC116" s="2"/>
      <c r="BE116" s="2"/>
      <c r="BI116" s="2"/>
      <c r="BJ116" s="2"/>
      <c r="BK116" s="2"/>
      <c r="BM116" s="2"/>
      <c r="BQ116" s="2"/>
      <c r="BR116" s="2"/>
      <c r="BS116" s="2"/>
      <c r="BU116" s="2"/>
      <c r="BY116" s="2"/>
      <c r="BZ116" s="2"/>
      <c r="CA116" s="2"/>
      <c r="CC116" s="2"/>
      <c r="CG116" s="2"/>
      <c r="CH116" s="2"/>
      <c r="CI116" s="2"/>
      <c r="CK116" s="2"/>
      <c r="CS116" s="4" t="e">
        <f>#REF!</f>
        <v>#REF!</v>
      </c>
      <c r="CT116" s="56">
        <f t="shared" si="27"/>
        <v>0</v>
      </c>
    </row>
    <row r="117" spans="2:98" ht="12.75" customHeight="1" x14ac:dyDescent="0.25">
      <c r="B117" s="2"/>
      <c r="C117" s="2"/>
      <c r="D117" s="2"/>
      <c r="G117" s="2"/>
      <c r="I117" s="2"/>
      <c r="J117" s="2"/>
      <c r="K117" s="2"/>
      <c r="M117" s="2"/>
      <c r="P117" s="2"/>
      <c r="Q117" s="2"/>
      <c r="R117" s="2"/>
      <c r="T117" s="2"/>
      <c r="W117" s="2"/>
      <c r="X117" s="2"/>
      <c r="Y117" s="2"/>
      <c r="AA117" s="2"/>
      <c r="AD117" s="2"/>
      <c r="AE117" s="2"/>
      <c r="AF117" s="2"/>
      <c r="AH117" s="2"/>
      <c r="AK117" s="2"/>
      <c r="AL117" s="2"/>
      <c r="AM117" s="2"/>
      <c r="AO117" s="2"/>
      <c r="AS117" s="2"/>
      <c r="AT117" s="2"/>
      <c r="AU117" s="2"/>
      <c r="AW117" s="2"/>
      <c r="BA117" s="2"/>
      <c r="BB117" s="2"/>
      <c r="BC117" s="2"/>
      <c r="BE117" s="2"/>
      <c r="BI117" s="2"/>
      <c r="BJ117" s="2"/>
      <c r="BK117" s="2"/>
      <c r="BM117" s="2"/>
      <c r="BQ117" s="2"/>
      <c r="BR117" s="2"/>
      <c r="BS117" s="2"/>
      <c r="BU117" s="2"/>
      <c r="BY117" s="2"/>
      <c r="BZ117" s="2"/>
      <c r="CA117" s="2"/>
      <c r="CC117" s="2"/>
      <c r="CG117" s="2"/>
      <c r="CH117" s="2"/>
      <c r="CI117" s="2"/>
      <c r="CK117" s="2"/>
      <c r="CS117" s="4" t="e">
        <f>#REF!</f>
        <v>#REF!</v>
      </c>
      <c r="CT117" s="56">
        <f t="shared" ref="CT117:CT147" si="28">AI6</f>
        <v>0</v>
      </c>
    </row>
    <row r="118" spans="2:98" ht="12.75" customHeight="1" x14ac:dyDescent="0.25">
      <c r="B118" s="2"/>
      <c r="C118" s="2"/>
      <c r="D118" s="2"/>
      <c r="G118" s="2"/>
      <c r="I118" s="2"/>
      <c r="J118" s="2"/>
      <c r="K118" s="2"/>
      <c r="M118" s="2"/>
      <c r="P118" s="2"/>
      <c r="Q118" s="2"/>
      <c r="R118" s="2"/>
      <c r="T118" s="2"/>
      <c r="W118" s="2"/>
      <c r="X118" s="2"/>
      <c r="Y118" s="2"/>
      <c r="AA118" s="2"/>
      <c r="AD118" s="2"/>
      <c r="AE118" s="2"/>
      <c r="AF118" s="2"/>
      <c r="AH118" s="2"/>
      <c r="AK118" s="2"/>
      <c r="AL118" s="2"/>
      <c r="AM118" s="2"/>
      <c r="AO118" s="2"/>
      <c r="AS118" s="2"/>
      <c r="AT118" s="2"/>
      <c r="AU118" s="2"/>
      <c r="AW118" s="2"/>
      <c r="BA118" s="2"/>
      <c r="BB118" s="2"/>
      <c r="BC118" s="2"/>
      <c r="BE118" s="2"/>
      <c r="BI118" s="2"/>
      <c r="BJ118" s="2"/>
      <c r="BK118" s="2"/>
      <c r="BM118" s="2"/>
      <c r="BQ118" s="2"/>
      <c r="BR118" s="2"/>
      <c r="BS118" s="2"/>
      <c r="BU118" s="2"/>
      <c r="BY118" s="2"/>
      <c r="BZ118" s="2"/>
      <c r="CA118" s="2"/>
      <c r="CC118" s="2"/>
      <c r="CG118" s="2"/>
      <c r="CH118" s="2"/>
      <c r="CI118" s="2"/>
      <c r="CK118" s="2"/>
      <c r="CS118" s="4" t="e">
        <f>#REF!</f>
        <v>#REF!</v>
      </c>
      <c r="CT118" s="56">
        <f t="shared" si="28"/>
        <v>0</v>
      </c>
    </row>
    <row r="119" spans="2:98" ht="12.75" customHeight="1" x14ac:dyDescent="0.25">
      <c r="B119" s="2"/>
      <c r="C119" s="2"/>
      <c r="D119" s="2"/>
      <c r="G119" s="2"/>
      <c r="I119" s="2"/>
      <c r="J119" s="2"/>
      <c r="K119" s="2"/>
      <c r="M119" s="2"/>
      <c r="P119" s="2"/>
      <c r="Q119" s="2"/>
      <c r="R119" s="2"/>
      <c r="T119" s="2"/>
      <c r="W119" s="2"/>
      <c r="X119" s="2"/>
      <c r="Y119" s="2"/>
      <c r="AA119" s="2"/>
      <c r="AD119" s="2"/>
      <c r="AE119" s="2"/>
      <c r="AF119" s="2"/>
      <c r="AH119" s="2"/>
      <c r="AK119" s="2"/>
      <c r="AL119" s="2"/>
      <c r="AM119" s="2"/>
      <c r="AO119" s="2"/>
      <c r="AS119" s="2"/>
      <c r="AT119" s="2"/>
      <c r="AU119" s="2"/>
      <c r="AW119" s="2"/>
      <c r="BA119" s="2"/>
      <c r="BB119" s="2"/>
      <c r="BC119" s="2"/>
      <c r="BE119" s="2"/>
      <c r="BI119" s="2"/>
      <c r="BJ119" s="2"/>
      <c r="BK119" s="2"/>
      <c r="BM119" s="2"/>
      <c r="BQ119" s="2"/>
      <c r="BR119" s="2"/>
      <c r="BS119" s="2"/>
      <c r="BU119" s="2"/>
      <c r="BY119" s="2"/>
      <c r="BZ119" s="2"/>
      <c r="CA119" s="2"/>
      <c r="CC119" s="2"/>
      <c r="CG119" s="2"/>
      <c r="CH119" s="2"/>
      <c r="CI119" s="2"/>
      <c r="CK119" s="2"/>
      <c r="CS119" s="4" t="e">
        <f>#REF!</f>
        <v>#REF!</v>
      </c>
      <c r="CT119" s="56">
        <f t="shared" si="28"/>
        <v>0</v>
      </c>
    </row>
    <row r="120" spans="2:98" ht="12.75" customHeight="1" x14ac:dyDescent="0.25">
      <c r="B120" s="2"/>
      <c r="C120" s="2"/>
      <c r="D120" s="2"/>
      <c r="G120" s="2"/>
      <c r="I120" s="2"/>
      <c r="J120" s="2"/>
      <c r="K120" s="2"/>
      <c r="M120" s="2"/>
      <c r="P120" s="2"/>
      <c r="Q120" s="2"/>
      <c r="R120" s="2"/>
      <c r="T120" s="2"/>
      <c r="W120" s="2"/>
      <c r="X120" s="2"/>
      <c r="Y120" s="2"/>
      <c r="AA120" s="2"/>
      <c r="AD120" s="2"/>
      <c r="AE120" s="2"/>
      <c r="AF120" s="2"/>
      <c r="AH120" s="2"/>
      <c r="AK120" s="2"/>
      <c r="AL120" s="2"/>
      <c r="AM120" s="2"/>
      <c r="AO120" s="2"/>
      <c r="AS120" s="2"/>
      <c r="AT120" s="2"/>
      <c r="AU120" s="2"/>
      <c r="AW120" s="2"/>
      <c r="BA120" s="2"/>
      <c r="BB120" s="2"/>
      <c r="BC120" s="2"/>
      <c r="BE120" s="2"/>
      <c r="BI120" s="2"/>
      <c r="BJ120" s="2"/>
      <c r="BK120" s="2"/>
      <c r="BM120" s="2"/>
      <c r="BQ120" s="2"/>
      <c r="BR120" s="2"/>
      <c r="BS120" s="2"/>
      <c r="BU120" s="2"/>
      <c r="BY120" s="2"/>
      <c r="BZ120" s="2"/>
      <c r="CA120" s="2"/>
      <c r="CC120" s="2"/>
      <c r="CG120" s="2"/>
      <c r="CH120" s="2"/>
      <c r="CI120" s="2"/>
      <c r="CK120" s="2"/>
      <c r="CS120" s="4" t="e">
        <f>#REF!</f>
        <v>#REF!</v>
      </c>
      <c r="CT120" s="56">
        <f t="shared" si="28"/>
        <v>0</v>
      </c>
    </row>
    <row r="121" spans="2:98" ht="12.75" customHeight="1" x14ac:dyDescent="0.25">
      <c r="B121" s="2"/>
      <c r="C121" s="2"/>
      <c r="D121" s="2"/>
      <c r="G121" s="2"/>
      <c r="I121" s="2"/>
      <c r="J121" s="2"/>
      <c r="K121" s="2"/>
      <c r="M121" s="2"/>
      <c r="P121" s="2"/>
      <c r="Q121" s="2"/>
      <c r="R121" s="2"/>
      <c r="T121" s="2"/>
      <c r="W121" s="2"/>
      <c r="X121" s="2"/>
      <c r="Y121" s="2"/>
      <c r="AA121" s="2"/>
      <c r="AD121" s="2"/>
      <c r="AE121" s="2"/>
      <c r="AF121" s="2"/>
      <c r="AH121" s="2"/>
      <c r="AK121" s="2"/>
      <c r="AL121" s="2"/>
      <c r="AM121" s="2"/>
      <c r="AO121" s="2"/>
      <c r="AS121" s="2"/>
      <c r="AT121" s="2"/>
      <c r="AU121" s="2"/>
      <c r="AW121" s="2"/>
      <c r="BA121" s="2"/>
      <c r="BB121" s="2"/>
      <c r="BC121" s="2"/>
      <c r="BE121" s="2"/>
      <c r="BI121" s="2"/>
      <c r="BJ121" s="2"/>
      <c r="BK121" s="2"/>
      <c r="BM121" s="2"/>
      <c r="BQ121" s="2"/>
      <c r="BR121" s="2"/>
      <c r="BS121" s="2"/>
      <c r="BU121" s="2"/>
      <c r="BY121" s="2"/>
      <c r="BZ121" s="2"/>
      <c r="CA121" s="2"/>
      <c r="CC121" s="2"/>
      <c r="CG121" s="2"/>
      <c r="CH121" s="2"/>
      <c r="CI121" s="2"/>
      <c r="CK121" s="2"/>
      <c r="CS121" s="4" t="e">
        <f>#REF!</f>
        <v>#REF!</v>
      </c>
      <c r="CT121" s="56">
        <f t="shared" si="28"/>
        <v>0</v>
      </c>
    </row>
    <row r="122" spans="2:98" ht="12.75" customHeight="1" x14ac:dyDescent="0.25">
      <c r="B122" s="2"/>
      <c r="C122" s="2"/>
      <c r="D122" s="2"/>
      <c r="G122" s="2"/>
      <c r="I122" s="2"/>
      <c r="J122" s="2"/>
      <c r="K122" s="2"/>
      <c r="M122" s="2"/>
      <c r="P122" s="2"/>
      <c r="Q122" s="2"/>
      <c r="R122" s="2"/>
      <c r="T122" s="2"/>
      <c r="W122" s="2"/>
      <c r="X122" s="2"/>
      <c r="Y122" s="2"/>
      <c r="AA122" s="2"/>
      <c r="AD122" s="2"/>
      <c r="AE122" s="2"/>
      <c r="AF122" s="2"/>
      <c r="AH122" s="2"/>
      <c r="AK122" s="2"/>
      <c r="AL122" s="2"/>
      <c r="AM122" s="2"/>
      <c r="AO122" s="2"/>
      <c r="AS122" s="2"/>
      <c r="AT122" s="2"/>
      <c r="AU122" s="2"/>
      <c r="AW122" s="2"/>
      <c r="BA122" s="2"/>
      <c r="BB122" s="2"/>
      <c r="BC122" s="2"/>
      <c r="BE122" s="2"/>
      <c r="BI122" s="2"/>
      <c r="BJ122" s="2"/>
      <c r="BK122" s="2"/>
      <c r="BM122" s="2"/>
      <c r="BQ122" s="2"/>
      <c r="BR122" s="2"/>
      <c r="BS122" s="2"/>
      <c r="BU122" s="2"/>
      <c r="BY122" s="2"/>
      <c r="BZ122" s="2"/>
      <c r="CA122" s="2"/>
      <c r="CC122" s="2"/>
      <c r="CG122" s="2"/>
      <c r="CH122" s="2"/>
      <c r="CI122" s="2"/>
      <c r="CK122" s="2"/>
      <c r="CS122" s="4" t="e">
        <f>#REF!</f>
        <v>#REF!</v>
      </c>
      <c r="CT122" s="56">
        <f t="shared" si="28"/>
        <v>0</v>
      </c>
    </row>
    <row r="123" spans="2:98" ht="12.75" customHeight="1" x14ac:dyDescent="0.25">
      <c r="B123" s="2"/>
      <c r="C123" s="2"/>
      <c r="D123" s="2"/>
      <c r="G123" s="2"/>
      <c r="I123" s="2"/>
      <c r="J123" s="2"/>
      <c r="K123" s="2"/>
      <c r="M123" s="2"/>
      <c r="P123" s="2"/>
      <c r="Q123" s="2"/>
      <c r="R123" s="2"/>
      <c r="T123" s="2"/>
      <c r="W123" s="2"/>
      <c r="X123" s="2"/>
      <c r="Y123" s="2"/>
      <c r="AA123" s="2"/>
      <c r="AD123" s="2"/>
      <c r="AE123" s="2"/>
      <c r="AF123" s="2"/>
      <c r="AH123" s="2"/>
      <c r="AK123" s="2"/>
      <c r="AL123" s="2"/>
      <c r="AM123" s="2"/>
      <c r="AO123" s="2"/>
      <c r="AS123" s="2"/>
      <c r="AT123" s="2"/>
      <c r="AU123" s="2"/>
      <c r="AW123" s="2"/>
      <c r="BA123" s="2"/>
      <c r="BB123" s="2"/>
      <c r="BC123" s="2"/>
      <c r="BE123" s="2"/>
      <c r="BI123" s="2"/>
      <c r="BJ123" s="2"/>
      <c r="BK123" s="2"/>
      <c r="BM123" s="2"/>
      <c r="BQ123" s="2"/>
      <c r="BR123" s="2"/>
      <c r="BS123" s="2"/>
      <c r="BU123" s="2"/>
      <c r="BY123" s="2"/>
      <c r="BZ123" s="2"/>
      <c r="CA123" s="2"/>
      <c r="CC123" s="2"/>
      <c r="CG123" s="2"/>
      <c r="CH123" s="2"/>
      <c r="CI123" s="2"/>
      <c r="CK123" s="2"/>
      <c r="CS123" s="4" t="e">
        <f>#REF!</f>
        <v>#REF!</v>
      </c>
      <c r="CT123" s="56">
        <f t="shared" si="28"/>
        <v>0</v>
      </c>
    </row>
    <row r="124" spans="2:98" ht="12.75" customHeight="1" x14ac:dyDescent="0.25">
      <c r="B124" s="2"/>
      <c r="C124" s="2"/>
      <c r="D124" s="2"/>
      <c r="G124" s="2"/>
      <c r="I124" s="2"/>
      <c r="J124" s="2"/>
      <c r="K124" s="2"/>
      <c r="M124" s="2"/>
      <c r="P124" s="2"/>
      <c r="Q124" s="2"/>
      <c r="R124" s="2"/>
      <c r="T124" s="2"/>
      <c r="W124" s="2"/>
      <c r="X124" s="2"/>
      <c r="Y124" s="2"/>
      <c r="AA124" s="2"/>
      <c r="AD124" s="2"/>
      <c r="AE124" s="2"/>
      <c r="AF124" s="2"/>
      <c r="AH124" s="2"/>
      <c r="AK124" s="2"/>
      <c r="AL124" s="2"/>
      <c r="AM124" s="2"/>
      <c r="AO124" s="2"/>
      <c r="AS124" s="2"/>
      <c r="AT124" s="2"/>
      <c r="AU124" s="2"/>
      <c r="AW124" s="2"/>
      <c r="BA124" s="2"/>
      <c r="BB124" s="2"/>
      <c r="BC124" s="2"/>
      <c r="BE124" s="2"/>
      <c r="BI124" s="2"/>
      <c r="BJ124" s="2"/>
      <c r="BK124" s="2"/>
      <c r="BM124" s="2"/>
      <c r="BQ124" s="2"/>
      <c r="BR124" s="2"/>
      <c r="BS124" s="2"/>
      <c r="BU124" s="2"/>
      <c r="BY124" s="2"/>
      <c r="BZ124" s="2"/>
      <c r="CA124" s="2"/>
      <c r="CC124" s="2"/>
      <c r="CG124" s="2"/>
      <c r="CH124" s="2"/>
      <c r="CI124" s="2"/>
      <c r="CK124" s="2"/>
      <c r="CS124" s="4" t="e">
        <f>#REF!</f>
        <v>#REF!</v>
      </c>
      <c r="CT124" s="56">
        <f t="shared" si="28"/>
        <v>0</v>
      </c>
    </row>
    <row r="125" spans="2:98" ht="12.75" customHeight="1" x14ac:dyDescent="0.25">
      <c r="B125" s="2"/>
      <c r="C125" s="2"/>
      <c r="D125" s="2"/>
      <c r="G125" s="2"/>
      <c r="I125" s="2"/>
      <c r="J125" s="2"/>
      <c r="K125" s="2"/>
      <c r="M125" s="2"/>
      <c r="P125" s="2"/>
      <c r="Q125" s="2"/>
      <c r="R125" s="2"/>
      <c r="T125" s="2"/>
      <c r="W125" s="2"/>
      <c r="X125" s="2"/>
      <c r="Y125" s="2"/>
      <c r="AA125" s="2"/>
      <c r="AD125" s="2"/>
      <c r="AE125" s="2"/>
      <c r="AF125" s="2"/>
      <c r="AH125" s="2"/>
      <c r="AK125" s="2"/>
      <c r="AL125" s="2"/>
      <c r="AM125" s="2"/>
      <c r="AO125" s="2"/>
      <c r="AS125" s="2"/>
      <c r="AT125" s="2"/>
      <c r="AU125" s="2"/>
      <c r="AW125" s="2"/>
      <c r="BA125" s="2"/>
      <c r="BB125" s="2"/>
      <c r="BC125" s="2"/>
      <c r="BE125" s="2"/>
      <c r="BI125" s="2"/>
      <c r="BJ125" s="2"/>
      <c r="BK125" s="2"/>
      <c r="BM125" s="2"/>
      <c r="BQ125" s="2"/>
      <c r="BR125" s="2"/>
      <c r="BS125" s="2"/>
      <c r="BU125" s="2"/>
      <c r="BY125" s="2"/>
      <c r="BZ125" s="2"/>
      <c r="CA125" s="2"/>
      <c r="CC125" s="2"/>
      <c r="CG125" s="2"/>
      <c r="CH125" s="2"/>
      <c r="CI125" s="2"/>
      <c r="CK125" s="2"/>
      <c r="CS125" s="4" t="e">
        <f>#REF!</f>
        <v>#REF!</v>
      </c>
      <c r="CT125" s="56">
        <f t="shared" si="28"/>
        <v>0</v>
      </c>
    </row>
    <row r="126" spans="2:98" ht="12.75" customHeight="1" x14ac:dyDescent="0.25">
      <c r="B126" s="2"/>
      <c r="C126" s="2"/>
      <c r="D126" s="2"/>
      <c r="G126" s="2"/>
      <c r="I126" s="2"/>
      <c r="J126" s="2"/>
      <c r="K126" s="2"/>
      <c r="M126" s="2"/>
      <c r="P126" s="2"/>
      <c r="Q126" s="2"/>
      <c r="R126" s="2"/>
      <c r="T126" s="2"/>
      <c r="W126" s="2"/>
      <c r="X126" s="2"/>
      <c r="Y126" s="2"/>
      <c r="AA126" s="2"/>
      <c r="AD126" s="2"/>
      <c r="AE126" s="2"/>
      <c r="AF126" s="2"/>
      <c r="AH126" s="2"/>
      <c r="AK126" s="2"/>
      <c r="AL126" s="2"/>
      <c r="AM126" s="2"/>
      <c r="AO126" s="2"/>
      <c r="AS126" s="2"/>
      <c r="AT126" s="2"/>
      <c r="AU126" s="2"/>
      <c r="AW126" s="2"/>
      <c r="BA126" s="2"/>
      <c r="BB126" s="2"/>
      <c r="BC126" s="2"/>
      <c r="BE126" s="2"/>
      <c r="BI126" s="2"/>
      <c r="BJ126" s="2"/>
      <c r="BK126" s="2"/>
      <c r="BM126" s="2"/>
      <c r="BQ126" s="2"/>
      <c r="BR126" s="2"/>
      <c r="BS126" s="2"/>
      <c r="BU126" s="2"/>
      <c r="BY126" s="2"/>
      <c r="BZ126" s="2"/>
      <c r="CA126" s="2"/>
      <c r="CC126" s="2"/>
      <c r="CG126" s="2"/>
      <c r="CH126" s="2"/>
      <c r="CI126" s="2"/>
      <c r="CK126" s="2"/>
      <c r="CS126" s="4" t="e">
        <f>#REF!</f>
        <v>#REF!</v>
      </c>
      <c r="CT126" s="56">
        <f t="shared" si="28"/>
        <v>0</v>
      </c>
    </row>
    <row r="127" spans="2:98" ht="12.75" customHeight="1" x14ac:dyDescent="0.25">
      <c r="B127" s="2"/>
      <c r="C127" s="2"/>
      <c r="D127" s="2"/>
      <c r="G127" s="2"/>
      <c r="I127" s="2"/>
      <c r="J127" s="2"/>
      <c r="K127" s="2"/>
      <c r="M127" s="2"/>
      <c r="P127" s="2"/>
      <c r="Q127" s="2"/>
      <c r="R127" s="2"/>
      <c r="T127" s="2"/>
      <c r="W127" s="2"/>
      <c r="X127" s="2"/>
      <c r="Y127" s="2"/>
      <c r="AA127" s="2"/>
      <c r="AD127" s="2"/>
      <c r="AE127" s="2"/>
      <c r="AF127" s="2"/>
      <c r="AH127" s="2"/>
      <c r="AK127" s="2"/>
      <c r="AL127" s="2"/>
      <c r="AM127" s="2"/>
      <c r="AO127" s="2"/>
      <c r="AS127" s="2"/>
      <c r="AT127" s="2"/>
      <c r="AU127" s="2"/>
      <c r="AW127" s="2"/>
      <c r="BA127" s="2"/>
      <c r="BB127" s="2"/>
      <c r="BC127" s="2"/>
      <c r="BE127" s="2"/>
      <c r="BI127" s="2"/>
      <c r="BJ127" s="2"/>
      <c r="BK127" s="2"/>
      <c r="BM127" s="2"/>
      <c r="BQ127" s="2"/>
      <c r="BR127" s="2"/>
      <c r="BS127" s="2"/>
      <c r="BU127" s="2"/>
      <c r="BY127" s="2"/>
      <c r="BZ127" s="2"/>
      <c r="CA127" s="2"/>
      <c r="CC127" s="2"/>
      <c r="CG127" s="2"/>
      <c r="CH127" s="2"/>
      <c r="CI127" s="2"/>
      <c r="CK127" s="2"/>
      <c r="CS127" s="4" t="e">
        <f>#REF!</f>
        <v>#REF!</v>
      </c>
      <c r="CT127" s="56">
        <f t="shared" si="28"/>
        <v>0</v>
      </c>
    </row>
    <row r="128" spans="2:98" ht="12.75" customHeight="1" x14ac:dyDescent="0.25">
      <c r="B128" s="2"/>
      <c r="C128" s="2"/>
      <c r="D128" s="2"/>
      <c r="G128" s="2"/>
      <c r="I128" s="2"/>
      <c r="J128" s="2"/>
      <c r="K128" s="2"/>
      <c r="M128" s="2"/>
      <c r="P128" s="2"/>
      <c r="Q128" s="2"/>
      <c r="R128" s="2"/>
      <c r="T128" s="2"/>
      <c r="W128" s="2"/>
      <c r="X128" s="2"/>
      <c r="Y128" s="2"/>
      <c r="AA128" s="2"/>
      <c r="AD128" s="2"/>
      <c r="AE128" s="2"/>
      <c r="AF128" s="2"/>
      <c r="AH128" s="2"/>
      <c r="AK128" s="2"/>
      <c r="AL128" s="2"/>
      <c r="AM128" s="2"/>
      <c r="AO128" s="2"/>
      <c r="AS128" s="2"/>
      <c r="AT128" s="2"/>
      <c r="AU128" s="2"/>
      <c r="AW128" s="2"/>
      <c r="BA128" s="2"/>
      <c r="BB128" s="2"/>
      <c r="BC128" s="2"/>
      <c r="BE128" s="2"/>
      <c r="BI128" s="2"/>
      <c r="BJ128" s="2"/>
      <c r="BK128" s="2"/>
      <c r="BM128" s="2"/>
      <c r="BQ128" s="2"/>
      <c r="BR128" s="2"/>
      <c r="BS128" s="2"/>
      <c r="BU128" s="2"/>
      <c r="BY128" s="2"/>
      <c r="BZ128" s="2"/>
      <c r="CA128" s="2"/>
      <c r="CC128" s="2"/>
      <c r="CG128" s="2"/>
      <c r="CH128" s="2"/>
      <c r="CI128" s="2"/>
      <c r="CK128" s="2"/>
      <c r="CS128" s="4" t="e">
        <f>#REF!</f>
        <v>#REF!</v>
      </c>
      <c r="CT128" s="56">
        <f t="shared" si="28"/>
        <v>0</v>
      </c>
    </row>
    <row r="129" spans="2:98" ht="12.75" customHeight="1" x14ac:dyDescent="0.25">
      <c r="B129" s="2"/>
      <c r="C129" s="2"/>
      <c r="D129" s="2"/>
      <c r="G129" s="2"/>
      <c r="I129" s="2"/>
      <c r="J129" s="2"/>
      <c r="K129" s="2"/>
      <c r="M129" s="2"/>
      <c r="P129" s="2"/>
      <c r="Q129" s="2"/>
      <c r="R129" s="2"/>
      <c r="T129" s="2"/>
      <c r="W129" s="2"/>
      <c r="X129" s="2"/>
      <c r="Y129" s="2"/>
      <c r="AA129" s="2"/>
      <c r="AD129" s="2"/>
      <c r="AE129" s="2"/>
      <c r="AF129" s="2"/>
      <c r="AH129" s="2"/>
      <c r="AK129" s="2"/>
      <c r="AL129" s="2"/>
      <c r="AM129" s="2"/>
      <c r="AO129" s="2"/>
      <c r="AS129" s="2"/>
      <c r="AT129" s="2"/>
      <c r="AU129" s="2"/>
      <c r="AW129" s="2"/>
      <c r="BA129" s="2"/>
      <c r="BB129" s="2"/>
      <c r="BC129" s="2"/>
      <c r="BE129" s="2"/>
      <c r="BI129" s="2"/>
      <c r="BJ129" s="2"/>
      <c r="BK129" s="2"/>
      <c r="BM129" s="2"/>
      <c r="BQ129" s="2"/>
      <c r="BR129" s="2"/>
      <c r="BS129" s="2"/>
      <c r="BU129" s="2"/>
      <c r="BY129" s="2"/>
      <c r="BZ129" s="2"/>
      <c r="CA129" s="2"/>
      <c r="CC129" s="2"/>
      <c r="CG129" s="2"/>
      <c r="CH129" s="2"/>
      <c r="CI129" s="2"/>
      <c r="CK129" s="2"/>
      <c r="CS129" s="4" t="e">
        <f>#REF!</f>
        <v>#REF!</v>
      </c>
      <c r="CT129" s="56">
        <f t="shared" si="28"/>
        <v>0</v>
      </c>
    </row>
    <row r="130" spans="2:98" ht="12.75" customHeight="1" x14ac:dyDescent="0.25">
      <c r="B130" s="2"/>
      <c r="C130" s="2"/>
      <c r="D130" s="2"/>
      <c r="G130" s="2"/>
      <c r="I130" s="2"/>
      <c r="J130" s="2"/>
      <c r="K130" s="2"/>
      <c r="M130" s="2"/>
      <c r="P130" s="2"/>
      <c r="Q130" s="2"/>
      <c r="R130" s="2"/>
      <c r="T130" s="2"/>
      <c r="W130" s="2"/>
      <c r="X130" s="2"/>
      <c r="Y130" s="2"/>
      <c r="AA130" s="2"/>
      <c r="AD130" s="2"/>
      <c r="AE130" s="2"/>
      <c r="AF130" s="2"/>
      <c r="AH130" s="2"/>
      <c r="AK130" s="2"/>
      <c r="AL130" s="2"/>
      <c r="AM130" s="2"/>
      <c r="AO130" s="2"/>
      <c r="AS130" s="2"/>
      <c r="AT130" s="2"/>
      <c r="AU130" s="2"/>
      <c r="AW130" s="2"/>
      <c r="BA130" s="2"/>
      <c r="BB130" s="2"/>
      <c r="BC130" s="2"/>
      <c r="BE130" s="2"/>
      <c r="BI130" s="2"/>
      <c r="BJ130" s="2"/>
      <c r="BK130" s="2"/>
      <c r="BM130" s="2"/>
      <c r="BQ130" s="2"/>
      <c r="BR130" s="2"/>
      <c r="BS130" s="2"/>
      <c r="BU130" s="2"/>
      <c r="BY130" s="2"/>
      <c r="BZ130" s="2"/>
      <c r="CA130" s="2"/>
      <c r="CC130" s="2"/>
      <c r="CG130" s="2"/>
      <c r="CH130" s="2"/>
      <c r="CI130" s="2"/>
      <c r="CK130" s="2"/>
      <c r="CS130" s="4" t="e">
        <f>#REF!</f>
        <v>#REF!</v>
      </c>
      <c r="CT130" s="56" t="str">
        <f t="shared" si="28"/>
        <v>Ch dep</v>
      </c>
    </row>
    <row r="131" spans="2:98" ht="12.75" customHeight="1" x14ac:dyDescent="0.25">
      <c r="B131" s="2"/>
      <c r="C131" s="2"/>
      <c r="D131" s="2"/>
      <c r="G131" s="2"/>
      <c r="I131" s="2"/>
      <c r="J131" s="2"/>
      <c r="K131" s="2"/>
      <c r="M131" s="2"/>
      <c r="P131" s="2"/>
      <c r="Q131" s="2"/>
      <c r="R131" s="2"/>
      <c r="T131" s="2"/>
      <c r="W131" s="2"/>
      <c r="X131" s="2"/>
      <c r="Y131" s="2"/>
      <c r="AA131" s="2"/>
      <c r="AD131" s="2"/>
      <c r="AE131" s="2"/>
      <c r="AF131" s="2"/>
      <c r="AH131" s="2"/>
      <c r="AK131" s="2"/>
      <c r="AL131" s="2"/>
      <c r="AM131" s="2"/>
      <c r="AO131" s="2"/>
      <c r="AS131" s="2"/>
      <c r="AT131" s="2"/>
      <c r="AU131" s="2"/>
      <c r="AW131" s="2"/>
      <c r="BA131" s="2"/>
      <c r="BB131" s="2"/>
      <c r="BC131" s="2"/>
      <c r="BE131" s="2"/>
      <c r="BI131" s="2"/>
      <c r="BJ131" s="2"/>
      <c r="BK131" s="2"/>
      <c r="BM131" s="2"/>
      <c r="BQ131" s="2"/>
      <c r="BR131" s="2"/>
      <c r="BS131" s="2"/>
      <c r="BU131" s="2"/>
      <c r="BY131" s="2"/>
      <c r="BZ131" s="2"/>
      <c r="CA131" s="2"/>
      <c r="CC131" s="2"/>
      <c r="CG131" s="2"/>
      <c r="CH131" s="2"/>
      <c r="CI131" s="2"/>
      <c r="CK131" s="2"/>
      <c r="CS131" s="4" t="e">
        <f>#REF!</f>
        <v>#REF!</v>
      </c>
      <c r="CT131" s="56" t="str">
        <f t="shared" si="28"/>
        <v>vet</v>
      </c>
    </row>
    <row r="132" spans="2:98" ht="12.75" customHeight="1" x14ac:dyDescent="0.25">
      <c r="B132" s="2"/>
      <c r="C132" s="2"/>
      <c r="D132" s="2"/>
      <c r="G132" s="2"/>
      <c r="I132" s="2"/>
      <c r="J132" s="2"/>
      <c r="K132" s="2"/>
      <c r="M132" s="2"/>
      <c r="P132" s="2"/>
      <c r="Q132" s="2"/>
      <c r="R132" s="2"/>
      <c r="T132" s="2"/>
      <c r="W132" s="2"/>
      <c r="X132" s="2"/>
      <c r="Y132" s="2"/>
      <c r="AA132" s="2"/>
      <c r="AD132" s="2"/>
      <c r="AE132" s="2"/>
      <c r="AF132" s="2"/>
      <c r="AH132" s="2"/>
      <c r="AK132" s="2"/>
      <c r="AL132" s="2"/>
      <c r="AM132" s="2"/>
      <c r="AO132" s="2"/>
      <c r="AS132" s="2"/>
      <c r="AT132" s="2"/>
      <c r="AU132" s="2"/>
      <c r="AW132" s="2"/>
      <c r="BA132" s="2"/>
      <c r="BB132" s="2"/>
      <c r="BC132" s="2"/>
      <c r="BE132" s="2"/>
      <c r="BI132" s="2"/>
      <c r="BJ132" s="2"/>
      <c r="BK132" s="2"/>
      <c r="BM132" s="2"/>
      <c r="BQ132" s="2"/>
      <c r="BR132" s="2"/>
      <c r="BS132" s="2"/>
      <c r="BU132" s="2"/>
      <c r="BY132" s="2"/>
      <c r="BZ132" s="2"/>
      <c r="CA132" s="2"/>
      <c r="CC132" s="2"/>
      <c r="CG132" s="2"/>
      <c r="CH132" s="2"/>
      <c r="CI132" s="2"/>
      <c r="CK132" s="2"/>
      <c r="CS132" s="4" t="e">
        <f>#REF!</f>
        <v>#REF!</v>
      </c>
      <c r="CT132" s="56">
        <f t="shared" si="28"/>
        <v>0</v>
      </c>
    </row>
    <row r="133" spans="2:98" ht="12.75" customHeight="1" x14ac:dyDescent="0.25">
      <c r="B133" s="2"/>
      <c r="C133" s="2"/>
      <c r="D133" s="2"/>
      <c r="G133" s="2"/>
      <c r="I133" s="2"/>
      <c r="J133" s="2"/>
      <c r="K133" s="2"/>
      <c r="M133" s="2"/>
      <c r="P133" s="2"/>
      <c r="Q133" s="2"/>
      <c r="R133" s="2"/>
      <c r="T133" s="2"/>
      <c r="W133" s="2"/>
      <c r="X133" s="2"/>
      <c r="Y133" s="2"/>
      <c r="AA133" s="2"/>
      <c r="AD133" s="2"/>
      <c r="AE133" s="2"/>
      <c r="AF133" s="2"/>
      <c r="AH133" s="2"/>
      <c r="AK133" s="2"/>
      <c r="AL133" s="2"/>
      <c r="AM133" s="2"/>
      <c r="AO133" s="2"/>
      <c r="AS133" s="2"/>
      <c r="AT133" s="2"/>
      <c r="AU133" s="2"/>
      <c r="AW133" s="2"/>
      <c r="BA133" s="2"/>
      <c r="BB133" s="2"/>
      <c r="BC133" s="2"/>
      <c r="BE133" s="2"/>
      <c r="BI133" s="2"/>
      <c r="BJ133" s="2"/>
      <c r="BK133" s="2"/>
      <c r="BM133" s="2"/>
      <c r="BQ133" s="2"/>
      <c r="BR133" s="2"/>
      <c r="BS133" s="2"/>
      <c r="BU133" s="2"/>
      <c r="BY133" s="2"/>
      <c r="BZ133" s="2"/>
      <c r="CA133" s="2"/>
      <c r="CC133" s="2"/>
      <c r="CG133" s="2"/>
      <c r="CH133" s="2"/>
      <c r="CI133" s="2"/>
      <c r="CK133" s="2"/>
      <c r="CS133" s="4" t="e">
        <f>#REF!</f>
        <v>#REF!</v>
      </c>
      <c r="CT133" s="56">
        <f t="shared" si="28"/>
        <v>0</v>
      </c>
    </row>
    <row r="134" spans="2:98" ht="12.75" customHeight="1" x14ac:dyDescent="0.25">
      <c r="B134" s="2"/>
      <c r="C134" s="2"/>
      <c r="D134" s="2"/>
      <c r="G134" s="2"/>
      <c r="I134" s="2"/>
      <c r="J134" s="2"/>
      <c r="K134" s="2"/>
      <c r="M134" s="2"/>
      <c r="P134" s="2"/>
      <c r="Q134" s="2"/>
      <c r="R134" s="2"/>
      <c r="T134" s="2"/>
      <c r="W134" s="2"/>
      <c r="X134" s="2"/>
      <c r="Y134" s="2"/>
      <c r="AA134" s="2"/>
      <c r="AD134" s="2"/>
      <c r="AE134" s="2"/>
      <c r="AF134" s="2"/>
      <c r="AH134" s="2"/>
      <c r="AK134" s="2"/>
      <c r="AL134" s="2"/>
      <c r="AM134" s="2"/>
      <c r="AO134" s="2"/>
      <c r="AS134" s="2"/>
      <c r="AT134" s="2"/>
      <c r="AU134" s="2"/>
      <c r="AW134" s="2"/>
      <c r="BA134" s="2"/>
      <c r="BB134" s="2"/>
      <c r="BC134" s="2"/>
      <c r="BE134" s="2"/>
      <c r="BI134" s="2"/>
      <c r="BJ134" s="2"/>
      <c r="BK134" s="2"/>
      <c r="BM134" s="2"/>
      <c r="BQ134" s="2"/>
      <c r="BR134" s="2"/>
      <c r="BS134" s="2"/>
      <c r="BU134" s="2"/>
      <c r="BY134" s="2"/>
      <c r="BZ134" s="2"/>
      <c r="CA134" s="2"/>
      <c r="CC134" s="2"/>
      <c r="CG134" s="2"/>
      <c r="CH134" s="2"/>
      <c r="CI134" s="2"/>
      <c r="CK134" s="2"/>
      <c r="CS134" s="4" t="e">
        <f>#REF!</f>
        <v>#REF!</v>
      </c>
      <c r="CT134" s="56">
        <f t="shared" si="28"/>
        <v>0</v>
      </c>
    </row>
    <row r="135" spans="2:98" ht="12.75" customHeight="1" x14ac:dyDescent="0.25">
      <c r="B135" s="2"/>
      <c r="C135" s="2"/>
      <c r="D135" s="2"/>
      <c r="G135" s="2"/>
      <c r="I135" s="2"/>
      <c r="J135" s="2"/>
      <c r="K135" s="2"/>
      <c r="M135" s="2"/>
      <c r="P135" s="2"/>
      <c r="Q135" s="2"/>
      <c r="R135" s="2"/>
      <c r="T135" s="2"/>
      <c r="W135" s="2"/>
      <c r="X135" s="2"/>
      <c r="Y135" s="2"/>
      <c r="AA135" s="2"/>
      <c r="AD135" s="2"/>
      <c r="AE135" s="2"/>
      <c r="AF135" s="2"/>
      <c r="AH135" s="2"/>
      <c r="AK135" s="2"/>
      <c r="AL135" s="2"/>
      <c r="AM135" s="2"/>
      <c r="AO135" s="2"/>
      <c r="AS135" s="2"/>
      <c r="AT135" s="2"/>
      <c r="AU135" s="2"/>
      <c r="AW135" s="2"/>
      <c r="BA135" s="2"/>
      <c r="BB135" s="2"/>
      <c r="BC135" s="2"/>
      <c r="BE135" s="2"/>
      <c r="BI135" s="2"/>
      <c r="BJ135" s="2"/>
      <c r="BK135" s="2"/>
      <c r="BM135" s="2"/>
      <c r="BQ135" s="2"/>
      <c r="BR135" s="2"/>
      <c r="BS135" s="2"/>
      <c r="BU135" s="2"/>
      <c r="BY135" s="2"/>
      <c r="BZ135" s="2"/>
      <c r="CA135" s="2"/>
      <c r="CC135" s="2"/>
      <c r="CG135" s="2"/>
      <c r="CH135" s="2"/>
      <c r="CI135" s="2"/>
      <c r="CK135" s="2"/>
      <c r="CS135" s="4" t="e">
        <f>#REF!</f>
        <v>#REF!</v>
      </c>
      <c r="CT135" s="56">
        <f t="shared" si="28"/>
        <v>0</v>
      </c>
    </row>
    <row r="136" spans="2:98" ht="12.75" customHeight="1" x14ac:dyDescent="0.25">
      <c r="B136" s="2"/>
      <c r="C136" s="2"/>
      <c r="D136" s="2"/>
      <c r="G136" s="2"/>
      <c r="I136" s="2"/>
      <c r="J136" s="2"/>
      <c r="K136" s="2"/>
      <c r="M136" s="2"/>
      <c r="P136" s="2"/>
      <c r="Q136" s="2"/>
      <c r="R136" s="2"/>
      <c r="T136" s="2"/>
      <c r="W136" s="2"/>
      <c r="X136" s="2"/>
      <c r="Y136" s="2"/>
      <c r="AA136" s="2"/>
      <c r="AD136" s="2"/>
      <c r="AE136" s="2"/>
      <c r="AF136" s="2"/>
      <c r="AH136" s="2"/>
      <c r="AK136" s="2"/>
      <c r="AL136" s="2"/>
      <c r="AM136" s="2"/>
      <c r="AO136" s="2"/>
      <c r="AS136" s="2"/>
      <c r="AT136" s="2"/>
      <c r="AU136" s="2"/>
      <c r="AW136" s="2"/>
      <c r="BA136" s="2"/>
      <c r="BB136" s="2"/>
      <c r="BC136" s="2"/>
      <c r="BE136" s="2"/>
      <c r="BI136" s="2"/>
      <c r="BJ136" s="2"/>
      <c r="BK136" s="2"/>
      <c r="BM136" s="2"/>
      <c r="BQ136" s="2"/>
      <c r="BR136" s="2"/>
      <c r="BS136" s="2"/>
      <c r="BU136" s="2"/>
      <c r="BY136" s="2"/>
      <c r="BZ136" s="2"/>
      <c r="CA136" s="2"/>
      <c r="CC136" s="2"/>
      <c r="CG136" s="2"/>
      <c r="CH136" s="2"/>
      <c r="CI136" s="2"/>
      <c r="CK136" s="2"/>
      <c r="CS136" s="4" t="e">
        <f>#REF!</f>
        <v>#REF!</v>
      </c>
      <c r="CT136" s="56">
        <f t="shared" si="28"/>
        <v>0</v>
      </c>
    </row>
    <row r="137" spans="2:98" ht="12.75" customHeight="1" x14ac:dyDescent="0.25">
      <c r="B137" s="2"/>
      <c r="C137" s="2"/>
      <c r="D137" s="2"/>
      <c r="G137" s="2"/>
      <c r="I137" s="2"/>
      <c r="J137" s="2"/>
      <c r="K137" s="2"/>
      <c r="M137" s="2"/>
      <c r="P137" s="2"/>
      <c r="Q137" s="2"/>
      <c r="R137" s="2"/>
      <c r="T137" s="2"/>
      <c r="W137" s="2"/>
      <c r="X137" s="2"/>
      <c r="Y137" s="2"/>
      <c r="AA137" s="2"/>
      <c r="AD137" s="2"/>
      <c r="AE137" s="2"/>
      <c r="AF137" s="2"/>
      <c r="AH137" s="2"/>
      <c r="AK137" s="2"/>
      <c r="AL137" s="2"/>
      <c r="AM137" s="2"/>
      <c r="AO137" s="2"/>
      <c r="AS137" s="2"/>
      <c r="AT137" s="2"/>
      <c r="AU137" s="2"/>
      <c r="AW137" s="2"/>
      <c r="BA137" s="2"/>
      <c r="BB137" s="2"/>
      <c r="BC137" s="2"/>
      <c r="BE137" s="2"/>
      <c r="BI137" s="2"/>
      <c r="BJ137" s="2"/>
      <c r="BK137" s="2"/>
      <c r="BM137" s="2"/>
      <c r="BQ137" s="2"/>
      <c r="BR137" s="2"/>
      <c r="BS137" s="2"/>
      <c r="BU137" s="2"/>
      <c r="BY137" s="2"/>
      <c r="BZ137" s="2"/>
      <c r="CA137" s="2"/>
      <c r="CC137" s="2"/>
      <c r="CG137" s="2"/>
      <c r="CH137" s="2"/>
      <c r="CI137" s="2"/>
      <c r="CK137" s="2"/>
      <c r="CS137" s="4" t="e">
        <f>#REF!</f>
        <v>#REF!</v>
      </c>
      <c r="CT137" s="56">
        <f t="shared" si="28"/>
        <v>0</v>
      </c>
    </row>
    <row r="138" spans="2:98" ht="12.75" customHeight="1" x14ac:dyDescent="0.25">
      <c r="B138" s="2"/>
      <c r="C138" s="2"/>
      <c r="D138" s="2"/>
      <c r="G138" s="2"/>
      <c r="I138" s="2"/>
      <c r="J138" s="2"/>
      <c r="K138" s="2"/>
      <c r="M138" s="2"/>
      <c r="P138" s="2"/>
      <c r="Q138" s="2"/>
      <c r="R138" s="2"/>
      <c r="T138" s="2"/>
      <c r="W138" s="2"/>
      <c r="X138" s="2"/>
      <c r="Y138" s="2"/>
      <c r="AA138" s="2"/>
      <c r="AD138" s="2"/>
      <c r="AE138" s="2"/>
      <c r="AF138" s="2"/>
      <c r="AH138" s="2"/>
      <c r="AK138" s="2"/>
      <c r="AL138" s="2"/>
      <c r="AM138" s="2"/>
      <c r="AO138" s="2"/>
      <c r="AS138" s="2"/>
      <c r="AT138" s="2"/>
      <c r="AU138" s="2"/>
      <c r="AW138" s="2"/>
      <c r="BA138" s="2"/>
      <c r="BB138" s="2"/>
      <c r="BC138" s="2"/>
      <c r="BE138" s="2"/>
      <c r="BI138" s="2"/>
      <c r="BJ138" s="2"/>
      <c r="BK138" s="2"/>
      <c r="BM138" s="2"/>
      <c r="BQ138" s="2"/>
      <c r="BR138" s="2"/>
      <c r="BS138" s="2"/>
      <c r="BU138" s="2"/>
      <c r="BY138" s="2"/>
      <c r="BZ138" s="2"/>
      <c r="CA138" s="2"/>
      <c r="CC138" s="2"/>
      <c r="CG138" s="2"/>
      <c r="CH138" s="2"/>
      <c r="CI138" s="2"/>
      <c r="CK138" s="2"/>
      <c r="CS138" s="4" t="e">
        <f>#REF!</f>
        <v>#REF!</v>
      </c>
      <c r="CT138" s="56">
        <f t="shared" si="28"/>
        <v>0</v>
      </c>
    </row>
    <row r="139" spans="2:98" ht="12.75" customHeight="1" x14ac:dyDescent="0.25">
      <c r="B139" s="2"/>
      <c r="C139" s="2"/>
      <c r="D139" s="2"/>
      <c r="G139" s="2"/>
      <c r="I139" s="2"/>
      <c r="J139" s="2"/>
      <c r="K139" s="2"/>
      <c r="M139" s="2"/>
      <c r="P139" s="2"/>
      <c r="Q139" s="2"/>
      <c r="R139" s="2"/>
      <c r="T139" s="2"/>
      <c r="W139" s="2"/>
      <c r="X139" s="2"/>
      <c r="Y139" s="2"/>
      <c r="AA139" s="2"/>
      <c r="AD139" s="2"/>
      <c r="AE139" s="2"/>
      <c r="AF139" s="2"/>
      <c r="AH139" s="2"/>
      <c r="AK139" s="2"/>
      <c r="AL139" s="2"/>
      <c r="AM139" s="2"/>
      <c r="AO139" s="2"/>
      <c r="AS139" s="2"/>
      <c r="AT139" s="2"/>
      <c r="AU139" s="2"/>
      <c r="AW139" s="2"/>
      <c r="BA139" s="2"/>
      <c r="BB139" s="2"/>
      <c r="BC139" s="2"/>
      <c r="BE139" s="2"/>
      <c r="BI139" s="2"/>
      <c r="BJ139" s="2"/>
      <c r="BK139" s="2"/>
      <c r="BM139" s="2"/>
      <c r="BQ139" s="2"/>
      <c r="BR139" s="2"/>
      <c r="BS139" s="2"/>
      <c r="BU139" s="2"/>
      <c r="BY139" s="2"/>
      <c r="BZ139" s="2"/>
      <c r="CA139" s="2"/>
      <c r="CC139" s="2"/>
      <c r="CG139" s="2"/>
      <c r="CH139" s="2"/>
      <c r="CI139" s="2"/>
      <c r="CK139" s="2"/>
      <c r="CS139" s="4" t="e">
        <f>#REF!</f>
        <v>#REF!</v>
      </c>
      <c r="CT139" s="56">
        <f t="shared" si="28"/>
        <v>0</v>
      </c>
    </row>
    <row r="140" spans="2:98" ht="12.75" customHeight="1" x14ac:dyDescent="0.25">
      <c r="B140" s="2"/>
      <c r="C140" s="2"/>
      <c r="D140" s="2"/>
      <c r="G140" s="2"/>
      <c r="I140" s="2"/>
      <c r="J140" s="2"/>
      <c r="K140" s="2"/>
      <c r="M140" s="2"/>
      <c r="P140" s="2"/>
      <c r="Q140" s="2"/>
      <c r="R140" s="2"/>
      <c r="T140" s="2"/>
      <c r="W140" s="2"/>
      <c r="X140" s="2"/>
      <c r="Y140" s="2"/>
      <c r="AA140" s="2"/>
      <c r="AD140" s="2"/>
      <c r="AE140" s="2"/>
      <c r="AF140" s="2"/>
      <c r="AH140" s="2"/>
      <c r="AK140" s="2"/>
      <c r="AL140" s="2"/>
      <c r="AM140" s="2"/>
      <c r="AO140" s="2"/>
      <c r="AS140" s="2"/>
      <c r="AT140" s="2"/>
      <c r="AU140" s="2"/>
      <c r="AW140" s="2"/>
      <c r="BA140" s="2"/>
      <c r="BB140" s="2"/>
      <c r="BC140" s="2"/>
      <c r="BE140" s="2"/>
      <c r="BI140" s="2"/>
      <c r="BJ140" s="2"/>
      <c r="BK140" s="2"/>
      <c r="BM140" s="2"/>
      <c r="BQ140" s="2"/>
      <c r="BR140" s="2"/>
      <c r="BS140" s="2"/>
      <c r="BU140" s="2"/>
      <c r="BY140" s="2"/>
      <c r="BZ140" s="2"/>
      <c r="CA140" s="2"/>
      <c r="CC140" s="2"/>
      <c r="CG140" s="2"/>
      <c r="CH140" s="2"/>
      <c r="CI140" s="2"/>
      <c r="CK140" s="2"/>
      <c r="CS140" s="4" t="e">
        <f>#REF!</f>
        <v>#REF!</v>
      </c>
      <c r="CT140" s="56">
        <f t="shared" si="28"/>
        <v>0</v>
      </c>
    </row>
    <row r="141" spans="2:98" ht="12.75" customHeight="1" x14ac:dyDescent="0.25">
      <c r="B141" s="2"/>
      <c r="C141" s="2"/>
      <c r="D141" s="2"/>
      <c r="G141" s="2"/>
      <c r="I141" s="2"/>
      <c r="J141" s="2"/>
      <c r="K141" s="2"/>
      <c r="M141" s="2"/>
      <c r="P141" s="2"/>
      <c r="Q141" s="2"/>
      <c r="R141" s="2"/>
      <c r="T141" s="2"/>
      <c r="W141" s="2"/>
      <c r="X141" s="2"/>
      <c r="Y141" s="2"/>
      <c r="AA141" s="2"/>
      <c r="AD141" s="2"/>
      <c r="AE141" s="2"/>
      <c r="AF141" s="2"/>
      <c r="AH141" s="2"/>
      <c r="AK141" s="2"/>
      <c r="AL141" s="2"/>
      <c r="AM141" s="2"/>
      <c r="AO141" s="2"/>
      <c r="AS141" s="2"/>
      <c r="AT141" s="2"/>
      <c r="AU141" s="2"/>
      <c r="AW141" s="2"/>
      <c r="BA141" s="2"/>
      <c r="BB141" s="2"/>
      <c r="BC141" s="2"/>
      <c r="BE141" s="2"/>
      <c r="BI141" s="2"/>
      <c r="BJ141" s="2"/>
      <c r="BK141" s="2"/>
      <c r="BM141" s="2"/>
      <c r="BQ141" s="2"/>
      <c r="BR141" s="2"/>
      <c r="BS141" s="2"/>
      <c r="BU141" s="2"/>
      <c r="BY141" s="2"/>
      <c r="BZ141" s="2"/>
      <c r="CA141" s="2"/>
      <c r="CC141" s="2"/>
      <c r="CG141" s="2"/>
      <c r="CH141" s="2"/>
      <c r="CI141" s="2"/>
      <c r="CK141" s="2"/>
      <c r="CS141" s="4" t="e">
        <f>#REF!</f>
        <v>#REF!</v>
      </c>
      <c r="CT141" s="56">
        <f t="shared" si="28"/>
        <v>0</v>
      </c>
    </row>
    <row r="142" spans="2:98" ht="12.75" customHeight="1" x14ac:dyDescent="0.25">
      <c r="B142" s="2"/>
      <c r="C142" s="2"/>
      <c r="D142" s="2"/>
      <c r="G142" s="2"/>
      <c r="I142" s="2"/>
      <c r="J142" s="2"/>
      <c r="K142" s="2"/>
      <c r="M142" s="2"/>
      <c r="P142" s="2"/>
      <c r="Q142" s="2"/>
      <c r="R142" s="2"/>
      <c r="T142" s="2"/>
      <c r="W142" s="2"/>
      <c r="X142" s="2"/>
      <c r="Y142" s="2"/>
      <c r="AA142" s="2"/>
      <c r="AD142" s="2"/>
      <c r="AE142" s="2"/>
      <c r="AF142" s="2"/>
      <c r="AH142" s="2"/>
      <c r="AK142" s="2"/>
      <c r="AL142" s="2"/>
      <c r="AM142" s="2"/>
      <c r="AO142" s="2"/>
      <c r="AS142" s="2"/>
      <c r="AT142" s="2"/>
      <c r="AU142" s="2"/>
      <c r="AW142" s="2"/>
      <c r="BA142" s="2"/>
      <c r="BB142" s="2"/>
      <c r="BC142" s="2"/>
      <c r="BE142" s="2"/>
      <c r="BI142" s="2"/>
      <c r="BJ142" s="2"/>
      <c r="BK142" s="2"/>
      <c r="BM142" s="2"/>
      <c r="BQ142" s="2"/>
      <c r="BR142" s="2"/>
      <c r="BS142" s="2"/>
      <c r="BU142" s="2"/>
      <c r="BY142" s="2"/>
      <c r="BZ142" s="2"/>
      <c r="CA142" s="2"/>
      <c r="CC142" s="2"/>
      <c r="CG142" s="2"/>
      <c r="CH142" s="2"/>
      <c r="CI142" s="2"/>
      <c r="CK142" s="2"/>
      <c r="CS142" s="4" t="e">
        <f>#REF!</f>
        <v>#REF!</v>
      </c>
      <c r="CT142" s="56">
        <f t="shared" si="28"/>
        <v>0</v>
      </c>
    </row>
    <row r="143" spans="2:98" ht="12.75" customHeight="1" x14ac:dyDescent="0.25">
      <c r="B143" s="2"/>
      <c r="C143" s="2"/>
      <c r="D143" s="2"/>
      <c r="G143" s="2"/>
      <c r="I143" s="2"/>
      <c r="J143" s="2"/>
      <c r="K143" s="2"/>
      <c r="M143" s="2"/>
      <c r="P143" s="2"/>
      <c r="Q143" s="2"/>
      <c r="R143" s="2"/>
      <c r="T143" s="2"/>
      <c r="W143" s="2"/>
      <c r="X143" s="2"/>
      <c r="Y143" s="2"/>
      <c r="AA143" s="2"/>
      <c r="AD143" s="2"/>
      <c r="AE143" s="2"/>
      <c r="AF143" s="2"/>
      <c r="AH143" s="2"/>
      <c r="AK143" s="2"/>
      <c r="AL143" s="2"/>
      <c r="AM143" s="2"/>
      <c r="AO143" s="2"/>
      <c r="AS143" s="2"/>
      <c r="AT143" s="2"/>
      <c r="AU143" s="2"/>
      <c r="AW143" s="2"/>
      <c r="BA143" s="2"/>
      <c r="BB143" s="2"/>
      <c r="BC143" s="2"/>
      <c r="BE143" s="2"/>
      <c r="BI143" s="2"/>
      <c r="BJ143" s="2"/>
      <c r="BK143" s="2"/>
      <c r="BM143" s="2"/>
      <c r="BQ143" s="2"/>
      <c r="BR143" s="2"/>
      <c r="BS143" s="2"/>
      <c r="BU143" s="2"/>
      <c r="BY143" s="2"/>
      <c r="BZ143" s="2"/>
      <c r="CA143" s="2"/>
      <c r="CC143" s="2"/>
      <c r="CG143" s="2"/>
      <c r="CH143" s="2"/>
      <c r="CI143" s="2"/>
      <c r="CK143" s="2"/>
      <c r="CS143" s="4" t="e">
        <f>#REF!</f>
        <v>#REF!</v>
      </c>
      <c r="CT143" s="56">
        <f t="shared" si="28"/>
        <v>0</v>
      </c>
    </row>
    <row r="144" spans="2:98" ht="12.75" customHeight="1" x14ac:dyDescent="0.25">
      <c r="B144" s="2"/>
      <c r="C144" s="2"/>
      <c r="D144" s="2"/>
      <c r="G144" s="2"/>
      <c r="I144" s="2"/>
      <c r="J144" s="2"/>
      <c r="K144" s="2"/>
      <c r="M144" s="2"/>
      <c r="P144" s="2"/>
      <c r="Q144" s="2"/>
      <c r="R144" s="2"/>
      <c r="T144" s="2"/>
      <c r="W144" s="2"/>
      <c r="X144" s="2"/>
      <c r="Y144" s="2"/>
      <c r="AA144" s="2"/>
      <c r="AD144" s="2"/>
      <c r="AE144" s="2"/>
      <c r="AF144" s="2"/>
      <c r="AH144" s="2"/>
      <c r="AK144" s="2"/>
      <c r="AL144" s="2"/>
      <c r="AM144" s="2"/>
      <c r="AO144" s="2"/>
      <c r="AS144" s="2"/>
      <c r="AT144" s="2"/>
      <c r="AU144" s="2"/>
      <c r="AW144" s="2"/>
      <c r="BA144" s="2"/>
      <c r="BB144" s="2"/>
      <c r="BC144" s="2"/>
      <c r="BE144" s="2"/>
      <c r="BI144" s="2"/>
      <c r="BJ144" s="2"/>
      <c r="BK144" s="2"/>
      <c r="BM144" s="2"/>
      <c r="BQ144" s="2"/>
      <c r="BR144" s="2"/>
      <c r="BS144" s="2"/>
      <c r="BU144" s="2"/>
      <c r="BY144" s="2"/>
      <c r="BZ144" s="2"/>
      <c r="CA144" s="2"/>
      <c r="CC144" s="2"/>
      <c r="CG144" s="2"/>
      <c r="CH144" s="2"/>
      <c r="CI144" s="2"/>
      <c r="CK144" s="2"/>
      <c r="CS144" s="4" t="e">
        <f>#REF!</f>
        <v>#REF!</v>
      </c>
      <c r="CT144" s="56">
        <f t="shared" si="28"/>
        <v>0</v>
      </c>
    </row>
    <row r="145" spans="2:98" ht="12.75" customHeight="1" x14ac:dyDescent="0.25">
      <c r="B145" s="2"/>
      <c r="C145" s="2"/>
      <c r="D145" s="2"/>
      <c r="G145" s="2"/>
      <c r="I145" s="2"/>
      <c r="J145" s="2"/>
      <c r="K145" s="2"/>
      <c r="M145" s="2"/>
      <c r="P145" s="2"/>
      <c r="Q145" s="2"/>
      <c r="R145" s="2"/>
      <c r="T145" s="2"/>
      <c r="W145" s="2"/>
      <c r="X145" s="2"/>
      <c r="Y145" s="2"/>
      <c r="AA145" s="2"/>
      <c r="AD145" s="2"/>
      <c r="AE145" s="2"/>
      <c r="AF145" s="2"/>
      <c r="AH145" s="2"/>
      <c r="AK145" s="2"/>
      <c r="AL145" s="2"/>
      <c r="AM145" s="2"/>
      <c r="AO145" s="2"/>
      <c r="AS145" s="2"/>
      <c r="AT145" s="2"/>
      <c r="AU145" s="2"/>
      <c r="AW145" s="2"/>
      <c r="BA145" s="2"/>
      <c r="BB145" s="2"/>
      <c r="BC145" s="2"/>
      <c r="BE145" s="2"/>
      <c r="BI145" s="2"/>
      <c r="BJ145" s="2"/>
      <c r="BK145" s="2"/>
      <c r="BM145" s="2"/>
      <c r="BQ145" s="2"/>
      <c r="BR145" s="2"/>
      <c r="BS145" s="2"/>
      <c r="BU145" s="2"/>
      <c r="BY145" s="2"/>
      <c r="BZ145" s="2"/>
      <c r="CA145" s="2"/>
      <c r="CC145" s="2"/>
      <c r="CG145" s="2"/>
      <c r="CH145" s="2"/>
      <c r="CI145" s="2"/>
      <c r="CK145" s="2"/>
      <c r="CS145" s="4" t="e">
        <f>#REF!</f>
        <v>#REF!</v>
      </c>
      <c r="CT145" s="56">
        <f t="shared" si="28"/>
        <v>0</v>
      </c>
    </row>
    <row r="146" spans="2:98" ht="12.75" customHeight="1" x14ac:dyDescent="0.25">
      <c r="B146" s="2"/>
      <c r="C146" s="2"/>
      <c r="D146" s="2"/>
      <c r="G146" s="2"/>
      <c r="I146" s="2"/>
      <c r="J146" s="2"/>
      <c r="K146" s="2"/>
      <c r="M146" s="2"/>
      <c r="P146" s="2"/>
      <c r="Q146" s="2"/>
      <c r="R146" s="2"/>
      <c r="T146" s="2"/>
      <c r="W146" s="2"/>
      <c r="X146" s="2"/>
      <c r="Y146" s="2"/>
      <c r="AA146" s="2"/>
      <c r="AD146" s="2"/>
      <c r="AE146" s="2"/>
      <c r="AF146" s="2"/>
      <c r="AH146" s="2"/>
      <c r="AK146" s="2"/>
      <c r="AL146" s="2"/>
      <c r="AM146" s="2"/>
      <c r="AO146" s="2"/>
      <c r="AS146" s="2"/>
      <c r="AT146" s="2"/>
      <c r="AU146" s="2"/>
      <c r="AW146" s="2"/>
      <c r="BA146" s="2"/>
      <c r="BB146" s="2"/>
      <c r="BC146" s="2"/>
      <c r="BE146" s="2"/>
      <c r="BI146" s="2"/>
      <c r="BJ146" s="2"/>
      <c r="BK146" s="2"/>
      <c r="BM146" s="2"/>
      <c r="BQ146" s="2"/>
      <c r="BR146" s="2"/>
      <c r="BS146" s="2"/>
      <c r="BU146" s="2"/>
      <c r="BY146" s="2"/>
      <c r="BZ146" s="2"/>
      <c r="CA146" s="2"/>
      <c r="CC146" s="2"/>
      <c r="CG146" s="2"/>
      <c r="CH146" s="2"/>
      <c r="CI146" s="2"/>
      <c r="CK146" s="2"/>
      <c r="CS146" s="4" t="e">
        <f>#REF!</f>
        <v>#REF!</v>
      </c>
      <c r="CT146" s="56">
        <f t="shared" si="28"/>
        <v>0</v>
      </c>
    </row>
    <row r="147" spans="2:98" ht="12.75" customHeight="1" x14ac:dyDescent="0.25">
      <c r="B147" s="2"/>
      <c r="C147" s="2"/>
      <c r="D147" s="2"/>
      <c r="G147" s="2"/>
      <c r="I147" s="2"/>
      <c r="J147" s="2"/>
      <c r="K147" s="2"/>
      <c r="M147" s="2"/>
      <c r="P147" s="2"/>
      <c r="Q147" s="2"/>
      <c r="R147" s="2"/>
      <c r="T147" s="2"/>
      <c r="W147" s="2"/>
      <c r="X147" s="2"/>
      <c r="Y147" s="2"/>
      <c r="AA147" s="2"/>
      <c r="AD147" s="2"/>
      <c r="AE147" s="2"/>
      <c r="AF147" s="2"/>
      <c r="AH147" s="2"/>
      <c r="AK147" s="2"/>
      <c r="AL147" s="2"/>
      <c r="AM147" s="2"/>
      <c r="AO147" s="2"/>
      <c r="AS147" s="2"/>
      <c r="AT147" s="2"/>
      <c r="AU147" s="2"/>
      <c r="AW147" s="2"/>
      <c r="BA147" s="2"/>
      <c r="BB147" s="2"/>
      <c r="BC147" s="2"/>
      <c r="BE147" s="2"/>
      <c r="BI147" s="2"/>
      <c r="BJ147" s="2"/>
      <c r="BK147" s="2"/>
      <c r="BM147" s="2"/>
      <c r="BQ147" s="2"/>
      <c r="BR147" s="2"/>
      <c r="BS147" s="2"/>
      <c r="BU147" s="2"/>
      <c r="BY147" s="2"/>
      <c r="BZ147" s="2"/>
      <c r="CA147" s="2"/>
      <c r="CC147" s="2"/>
      <c r="CG147" s="2"/>
      <c r="CH147" s="2"/>
      <c r="CI147" s="2"/>
      <c r="CK147" s="2"/>
      <c r="CS147" s="4" t="e">
        <f>#REF!</f>
        <v>#REF!</v>
      </c>
      <c r="CT147" s="56">
        <f t="shared" si="28"/>
        <v>0</v>
      </c>
    </row>
    <row r="148" spans="2:98" ht="12.75" customHeight="1" x14ac:dyDescent="0.25">
      <c r="B148" s="2"/>
      <c r="C148" s="2"/>
      <c r="D148" s="2"/>
      <c r="G148" s="2"/>
      <c r="I148" s="2"/>
      <c r="J148" s="2"/>
      <c r="K148" s="2"/>
      <c r="M148" s="2"/>
      <c r="P148" s="2"/>
      <c r="Q148" s="2"/>
      <c r="R148" s="2"/>
      <c r="T148" s="2"/>
      <c r="W148" s="2"/>
      <c r="X148" s="2"/>
      <c r="Y148" s="2"/>
      <c r="AA148" s="2"/>
      <c r="AD148" s="2"/>
      <c r="AE148" s="2"/>
      <c r="AF148" s="2"/>
      <c r="AH148" s="2"/>
      <c r="AK148" s="2"/>
      <c r="AL148" s="2"/>
      <c r="AM148" s="2"/>
      <c r="AO148" s="2"/>
      <c r="AS148" s="2"/>
      <c r="AT148" s="2"/>
      <c r="AU148" s="2"/>
      <c r="AW148" s="2"/>
      <c r="BA148" s="2"/>
      <c r="BB148" s="2"/>
      <c r="BC148" s="2"/>
      <c r="BE148" s="2"/>
      <c r="BI148" s="2"/>
      <c r="BJ148" s="2"/>
      <c r="BK148" s="2"/>
      <c r="BM148" s="2"/>
      <c r="BQ148" s="2"/>
      <c r="BR148" s="2"/>
      <c r="BS148" s="2"/>
      <c r="BU148" s="2"/>
      <c r="BY148" s="2"/>
      <c r="BZ148" s="2"/>
      <c r="CA148" s="2"/>
      <c r="CC148" s="2"/>
      <c r="CG148" s="2"/>
      <c r="CH148" s="2"/>
      <c r="CI148" s="2"/>
      <c r="CK148" s="2"/>
      <c r="CS148" s="4" t="e">
        <f>#REF!</f>
        <v>#REF!</v>
      </c>
      <c r="CT148" s="56">
        <f t="shared" ref="CT148:CT175" si="29">AP6</f>
        <v>0</v>
      </c>
    </row>
    <row r="149" spans="2:98" ht="12.75" customHeight="1" x14ac:dyDescent="0.25">
      <c r="B149" s="2"/>
      <c r="C149" s="2"/>
      <c r="D149" s="2"/>
      <c r="G149" s="2"/>
      <c r="I149" s="2"/>
      <c r="J149" s="2"/>
      <c r="K149" s="2"/>
      <c r="M149" s="2"/>
      <c r="P149" s="2"/>
      <c r="Q149" s="2"/>
      <c r="R149" s="2"/>
      <c r="T149" s="2"/>
      <c r="W149" s="2"/>
      <c r="X149" s="2"/>
      <c r="Y149" s="2"/>
      <c r="AA149" s="2"/>
      <c r="AD149" s="2"/>
      <c r="AE149" s="2"/>
      <c r="AF149" s="2"/>
      <c r="AH149" s="2"/>
      <c r="AK149" s="2"/>
      <c r="AL149" s="2"/>
      <c r="AM149" s="2"/>
      <c r="AO149" s="2"/>
      <c r="AS149" s="2"/>
      <c r="AT149" s="2"/>
      <c r="AU149" s="2"/>
      <c r="AW149" s="2"/>
      <c r="BA149" s="2"/>
      <c r="BB149" s="2"/>
      <c r="BC149" s="2"/>
      <c r="BE149" s="2"/>
      <c r="BI149" s="2"/>
      <c r="BJ149" s="2"/>
      <c r="BK149" s="2"/>
      <c r="BM149" s="2"/>
      <c r="BQ149" s="2"/>
      <c r="BR149" s="2"/>
      <c r="BS149" s="2"/>
      <c r="BU149" s="2"/>
      <c r="BY149" s="2"/>
      <c r="BZ149" s="2"/>
      <c r="CA149" s="2"/>
      <c r="CC149" s="2"/>
      <c r="CG149" s="2"/>
      <c r="CH149" s="2"/>
      <c r="CI149" s="2"/>
      <c r="CK149" s="2"/>
      <c r="CS149" s="4" t="e">
        <f>#REF!</f>
        <v>#REF!</v>
      </c>
      <c r="CT149" s="56">
        <f t="shared" si="29"/>
        <v>0</v>
      </c>
    </row>
    <row r="150" spans="2:98" ht="12.75" customHeight="1" x14ac:dyDescent="0.25">
      <c r="B150" s="2"/>
      <c r="C150" s="2"/>
      <c r="D150" s="2"/>
      <c r="G150" s="2"/>
      <c r="I150" s="2"/>
      <c r="J150" s="2"/>
      <c r="K150" s="2"/>
      <c r="M150" s="2"/>
      <c r="P150" s="2"/>
      <c r="Q150" s="2"/>
      <c r="R150" s="2"/>
      <c r="T150" s="2"/>
      <c r="W150" s="2"/>
      <c r="X150" s="2"/>
      <c r="Y150" s="2"/>
      <c r="AA150" s="2"/>
      <c r="AD150" s="2"/>
      <c r="AE150" s="2"/>
      <c r="AF150" s="2"/>
      <c r="AH150" s="2"/>
      <c r="AK150" s="2"/>
      <c r="AL150" s="2"/>
      <c r="AM150" s="2"/>
      <c r="AO150" s="2"/>
      <c r="AS150" s="2"/>
      <c r="AT150" s="2"/>
      <c r="AU150" s="2"/>
      <c r="AW150" s="2"/>
      <c r="BA150" s="2"/>
      <c r="BB150" s="2"/>
      <c r="BC150" s="2"/>
      <c r="BE150" s="2"/>
      <c r="BI150" s="2"/>
      <c r="BJ150" s="2"/>
      <c r="BK150" s="2"/>
      <c r="BM150" s="2"/>
      <c r="BQ150" s="2"/>
      <c r="BR150" s="2"/>
      <c r="BS150" s="2"/>
      <c r="BU150" s="2"/>
      <c r="BY150" s="2"/>
      <c r="BZ150" s="2"/>
      <c r="CA150" s="2"/>
      <c r="CC150" s="2"/>
      <c r="CG150" s="2"/>
      <c r="CH150" s="2"/>
      <c r="CI150" s="2"/>
      <c r="CK150" s="2"/>
      <c r="CS150" s="4" t="e">
        <f>#REF!</f>
        <v>#REF!</v>
      </c>
      <c r="CT150" s="56">
        <f t="shared" si="29"/>
        <v>0</v>
      </c>
    </row>
    <row r="151" spans="2:98" ht="12.75" customHeight="1" x14ac:dyDescent="0.25">
      <c r="B151" s="2"/>
      <c r="C151" s="2"/>
      <c r="D151" s="2"/>
      <c r="G151" s="2"/>
      <c r="I151" s="2"/>
      <c r="J151" s="2"/>
      <c r="K151" s="2"/>
      <c r="M151" s="2"/>
      <c r="P151" s="2"/>
      <c r="Q151" s="2"/>
      <c r="R151" s="2"/>
      <c r="T151" s="2"/>
      <c r="W151" s="2"/>
      <c r="X151" s="2"/>
      <c r="Y151" s="2"/>
      <c r="AA151" s="2"/>
      <c r="AD151" s="2"/>
      <c r="AE151" s="2"/>
      <c r="AF151" s="2"/>
      <c r="AH151" s="2"/>
      <c r="AK151" s="2"/>
      <c r="AL151" s="2"/>
      <c r="AM151" s="2"/>
      <c r="AO151" s="2"/>
      <c r="AS151" s="2"/>
      <c r="AT151" s="2"/>
      <c r="AU151" s="2"/>
      <c r="AW151" s="2"/>
      <c r="BA151" s="2"/>
      <c r="BB151" s="2"/>
      <c r="BC151" s="2"/>
      <c r="BE151" s="2"/>
      <c r="BI151" s="2"/>
      <c r="BJ151" s="2"/>
      <c r="BK151" s="2"/>
      <c r="BM151" s="2"/>
      <c r="BQ151" s="2"/>
      <c r="BR151" s="2"/>
      <c r="BS151" s="2"/>
      <c r="BU151" s="2"/>
      <c r="BY151" s="2"/>
      <c r="BZ151" s="2"/>
      <c r="CA151" s="2"/>
      <c r="CC151" s="2"/>
      <c r="CG151" s="2"/>
      <c r="CH151" s="2"/>
      <c r="CI151" s="2"/>
      <c r="CK151" s="2"/>
      <c r="CS151" s="4" t="e">
        <f>#REF!</f>
        <v>#REF!</v>
      </c>
      <c r="CT151" s="56">
        <f t="shared" si="29"/>
        <v>0</v>
      </c>
    </row>
    <row r="152" spans="2:98" ht="12.75" customHeight="1" x14ac:dyDescent="0.25">
      <c r="B152" s="2"/>
      <c r="C152" s="2"/>
      <c r="D152" s="2"/>
      <c r="G152" s="2"/>
      <c r="I152" s="2"/>
      <c r="J152" s="2"/>
      <c r="K152" s="2"/>
      <c r="M152" s="2"/>
      <c r="P152" s="2"/>
      <c r="Q152" s="2"/>
      <c r="R152" s="2"/>
      <c r="T152" s="2"/>
      <c r="W152" s="2"/>
      <c r="X152" s="2"/>
      <c r="Y152" s="2"/>
      <c r="AA152" s="2"/>
      <c r="AD152" s="2"/>
      <c r="AE152" s="2"/>
      <c r="AF152" s="2"/>
      <c r="AH152" s="2"/>
      <c r="AK152" s="2"/>
      <c r="AL152" s="2"/>
      <c r="AM152" s="2"/>
      <c r="AO152" s="2"/>
      <c r="AS152" s="2"/>
      <c r="AT152" s="2"/>
      <c r="AU152" s="2"/>
      <c r="AW152" s="2"/>
      <c r="BA152" s="2"/>
      <c r="BB152" s="2"/>
      <c r="BC152" s="2"/>
      <c r="BE152" s="2"/>
      <c r="BI152" s="2"/>
      <c r="BJ152" s="2"/>
      <c r="BK152" s="2"/>
      <c r="BM152" s="2"/>
      <c r="BQ152" s="2"/>
      <c r="BR152" s="2"/>
      <c r="BS152" s="2"/>
      <c r="BU152" s="2"/>
      <c r="BY152" s="2"/>
      <c r="BZ152" s="2"/>
      <c r="CA152" s="2"/>
      <c r="CC152" s="2"/>
      <c r="CG152" s="2"/>
      <c r="CH152" s="2"/>
      <c r="CI152" s="2"/>
      <c r="CK152" s="2"/>
      <c r="CS152" s="4" t="e">
        <f>#REF!</f>
        <v>#REF!</v>
      </c>
      <c r="CT152" s="56">
        <f t="shared" si="29"/>
        <v>0</v>
      </c>
    </row>
    <row r="153" spans="2:98" ht="12.75" customHeight="1" x14ac:dyDescent="0.25">
      <c r="B153" s="2"/>
      <c r="C153" s="2"/>
      <c r="D153" s="2"/>
      <c r="G153" s="2"/>
      <c r="I153" s="2"/>
      <c r="J153" s="2"/>
      <c r="K153" s="2"/>
      <c r="M153" s="2"/>
      <c r="P153" s="2"/>
      <c r="Q153" s="2"/>
      <c r="R153" s="2"/>
      <c r="T153" s="2"/>
      <c r="W153" s="2"/>
      <c r="X153" s="2"/>
      <c r="Y153" s="2"/>
      <c r="AA153" s="2"/>
      <c r="AD153" s="2"/>
      <c r="AE153" s="2"/>
      <c r="AF153" s="2"/>
      <c r="AH153" s="2"/>
      <c r="AK153" s="2"/>
      <c r="AL153" s="2"/>
      <c r="AM153" s="2"/>
      <c r="AO153" s="2"/>
      <c r="AS153" s="2"/>
      <c r="AT153" s="2"/>
      <c r="AU153" s="2"/>
      <c r="AW153" s="2"/>
      <c r="BA153" s="2"/>
      <c r="BB153" s="2"/>
      <c r="BC153" s="2"/>
      <c r="BE153" s="2"/>
      <c r="BI153" s="2"/>
      <c r="BJ153" s="2"/>
      <c r="BK153" s="2"/>
      <c r="BM153" s="2"/>
      <c r="BQ153" s="2"/>
      <c r="BR153" s="2"/>
      <c r="BS153" s="2"/>
      <c r="BU153" s="2"/>
      <c r="BY153" s="2"/>
      <c r="BZ153" s="2"/>
      <c r="CA153" s="2"/>
      <c r="CC153" s="2"/>
      <c r="CG153" s="2"/>
      <c r="CH153" s="2"/>
      <c r="CI153" s="2"/>
      <c r="CK153" s="2"/>
      <c r="CS153" s="4" t="e">
        <f>#REF!</f>
        <v>#REF!</v>
      </c>
      <c r="CT153" s="56">
        <f t="shared" si="29"/>
        <v>0</v>
      </c>
    </row>
    <row r="154" spans="2:98" ht="12.75" customHeight="1" x14ac:dyDescent="0.25">
      <c r="B154" s="2"/>
      <c r="C154" s="2"/>
      <c r="D154" s="2"/>
      <c r="G154" s="2"/>
      <c r="I154" s="2"/>
      <c r="J154" s="2"/>
      <c r="K154" s="2"/>
      <c r="M154" s="2"/>
      <c r="P154" s="2"/>
      <c r="Q154" s="2"/>
      <c r="R154" s="2"/>
      <c r="T154" s="2"/>
      <c r="W154" s="2"/>
      <c r="X154" s="2"/>
      <c r="Y154" s="2"/>
      <c r="AA154" s="2"/>
      <c r="AD154" s="2"/>
      <c r="AE154" s="2"/>
      <c r="AF154" s="2"/>
      <c r="AH154" s="2"/>
      <c r="AK154" s="2"/>
      <c r="AL154" s="2"/>
      <c r="AM154" s="2"/>
      <c r="AO154" s="2"/>
      <c r="AS154" s="2"/>
      <c r="AT154" s="2"/>
      <c r="AU154" s="2"/>
      <c r="AW154" s="2"/>
      <c r="BA154" s="2"/>
      <c r="BB154" s="2"/>
      <c r="BC154" s="2"/>
      <c r="BE154" s="2"/>
      <c r="BI154" s="2"/>
      <c r="BJ154" s="2"/>
      <c r="BK154" s="2"/>
      <c r="BM154" s="2"/>
      <c r="BQ154" s="2"/>
      <c r="BR154" s="2"/>
      <c r="BS154" s="2"/>
      <c r="BU154" s="2"/>
      <c r="BY154" s="2"/>
      <c r="BZ154" s="2"/>
      <c r="CA154" s="2"/>
      <c r="CC154" s="2"/>
      <c r="CG154" s="2"/>
      <c r="CH154" s="2"/>
      <c r="CI154" s="2"/>
      <c r="CK154" s="2"/>
      <c r="CS154" s="4" t="e">
        <f>#REF!</f>
        <v>#REF!</v>
      </c>
      <c r="CT154" s="56">
        <f t="shared" si="29"/>
        <v>0</v>
      </c>
    </row>
    <row r="155" spans="2:98" ht="12.75" customHeight="1" x14ac:dyDescent="0.25">
      <c r="B155" s="2"/>
      <c r="C155" s="2"/>
      <c r="D155" s="2"/>
      <c r="G155" s="2"/>
      <c r="I155" s="2"/>
      <c r="J155" s="2"/>
      <c r="K155" s="2"/>
      <c r="M155" s="2"/>
      <c r="P155" s="2"/>
      <c r="Q155" s="2"/>
      <c r="R155" s="2"/>
      <c r="T155" s="2"/>
      <c r="W155" s="2"/>
      <c r="X155" s="2"/>
      <c r="Y155" s="2"/>
      <c r="AA155" s="2"/>
      <c r="AD155" s="2"/>
      <c r="AE155" s="2"/>
      <c r="AF155" s="2"/>
      <c r="AH155" s="2"/>
      <c r="AK155" s="2"/>
      <c r="AL155" s="2"/>
      <c r="AM155" s="2"/>
      <c r="AO155" s="2"/>
      <c r="AS155" s="2"/>
      <c r="AT155" s="2"/>
      <c r="AU155" s="2"/>
      <c r="AW155" s="2"/>
      <c r="BA155" s="2"/>
      <c r="BB155" s="2"/>
      <c r="BC155" s="2"/>
      <c r="BE155" s="2"/>
      <c r="BI155" s="2"/>
      <c r="BJ155" s="2"/>
      <c r="BK155" s="2"/>
      <c r="BM155" s="2"/>
      <c r="BQ155" s="2"/>
      <c r="BR155" s="2"/>
      <c r="BS155" s="2"/>
      <c r="BU155" s="2"/>
      <c r="BY155" s="2"/>
      <c r="BZ155" s="2"/>
      <c r="CA155" s="2"/>
      <c r="CC155" s="2"/>
      <c r="CG155" s="2"/>
      <c r="CH155" s="2"/>
      <c r="CI155" s="2"/>
      <c r="CK155" s="2"/>
      <c r="CS155" s="4" t="e">
        <f>#REF!</f>
        <v>#REF!</v>
      </c>
      <c r="CT155" s="56">
        <f t="shared" si="29"/>
        <v>0</v>
      </c>
    </row>
    <row r="156" spans="2:98" ht="12.75" customHeight="1" x14ac:dyDescent="0.25">
      <c r="B156" s="2"/>
      <c r="C156" s="2"/>
      <c r="D156" s="2"/>
      <c r="G156" s="2"/>
      <c r="I156" s="2"/>
      <c r="J156" s="2"/>
      <c r="K156" s="2"/>
      <c r="M156" s="2"/>
      <c r="P156" s="2"/>
      <c r="Q156" s="2"/>
      <c r="R156" s="2"/>
      <c r="T156" s="2"/>
      <c r="W156" s="2"/>
      <c r="X156" s="2"/>
      <c r="Y156" s="2"/>
      <c r="AA156" s="2"/>
      <c r="AD156" s="2"/>
      <c r="AE156" s="2"/>
      <c r="AF156" s="2"/>
      <c r="AH156" s="2"/>
      <c r="AK156" s="2"/>
      <c r="AL156" s="2"/>
      <c r="AM156" s="2"/>
      <c r="AO156" s="2"/>
      <c r="AS156" s="2"/>
      <c r="AT156" s="2"/>
      <c r="AU156" s="2"/>
      <c r="AW156" s="2"/>
      <c r="BA156" s="2"/>
      <c r="BB156" s="2"/>
      <c r="BC156" s="2"/>
      <c r="BE156" s="2"/>
      <c r="BI156" s="2"/>
      <c r="BJ156" s="2"/>
      <c r="BK156" s="2"/>
      <c r="BM156" s="2"/>
      <c r="BQ156" s="2"/>
      <c r="BR156" s="2"/>
      <c r="BS156" s="2"/>
      <c r="BU156" s="2"/>
      <c r="BY156" s="2"/>
      <c r="BZ156" s="2"/>
      <c r="CA156" s="2"/>
      <c r="CC156" s="2"/>
      <c r="CG156" s="2"/>
      <c r="CH156" s="2"/>
      <c r="CI156" s="2"/>
      <c r="CK156" s="2"/>
      <c r="CS156" s="4" t="e">
        <f>#REF!</f>
        <v>#REF!</v>
      </c>
      <c r="CT156" s="56">
        <f t="shared" si="29"/>
        <v>0</v>
      </c>
    </row>
    <row r="157" spans="2:98" ht="12.75" customHeight="1" x14ac:dyDescent="0.25">
      <c r="B157" s="2"/>
      <c r="C157" s="2"/>
      <c r="D157" s="2"/>
      <c r="G157" s="2"/>
      <c r="I157" s="2"/>
      <c r="J157" s="2"/>
      <c r="K157" s="2"/>
      <c r="M157" s="2"/>
      <c r="P157" s="2"/>
      <c r="Q157" s="2"/>
      <c r="R157" s="2"/>
      <c r="T157" s="2"/>
      <c r="W157" s="2"/>
      <c r="X157" s="2"/>
      <c r="Y157" s="2"/>
      <c r="AA157" s="2"/>
      <c r="AD157" s="2"/>
      <c r="AE157" s="2"/>
      <c r="AF157" s="2"/>
      <c r="AH157" s="2"/>
      <c r="AK157" s="2"/>
      <c r="AL157" s="2"/>
      <c r="AM157" s="2"/>
      <c r="AO157" s="2"/>
      <c r="AS157" s="2"/>
      <c r="AT157" s="2"/>
      <c r="AU157" s="2"/>
      <c r="AW157" s="2"/>
      <c r="BA157" s="2"/>
      <c r="BB157" s="2"/>
      <c r="BC157" s="2"/>
      <c r="BE157" s="2"/>
      <c r="BI157" s="2"/>
      <c r="BJ157" s="2"/>
      <c r="BK157" s="2"/>
      <c r="BM157" s="2"/>
      <c r="BQ157" s="2"/>
      <c r="BR157" s="2"/>
      <c r="BS157" s="2"/>
      <c r="BU157" s="2"/>
      <c r="BY157" s="2"/>
      <c r="BZ157" s="2"/>
      <c r="CA157" s="2"/>
      <c r="CC157" s="2"/>
      <c r="CG157" s="2"/>
      <c r="CH157" s="2"/>
      <c r="CI157" s="2"/>
      <c r="CK157" s="2"/>
      <c r="CS157" s="4" t="e">
        <f>#REF!</f>
        <v>#REF!</v>
      </c>
      <c r="CT157" s="56">
        <f t="shared" si="29"/>
        <v>0</v>
      </c>
    </row>
    <row r="158" spans="2:98" ht="12.75" customHeight="1" x14ac:dyDescent="0.25">
      <c r="B158" s="2"/>
      <c r="C158" s="2"/>
      <c r="D158" s="2"/>
      <c r="G158" s="2"/>
      <c r="I158" s="2"/>
      <c r="J158" s="2"/>
      <c r="K158" s="2"/>
      <c r="M158" s="2"/>
      <c r="P158" s="2"/>
      <c r="Q158" s="2"/>
      <c r="R158" s="2"/>
      <c r="T158" s="2"/>
      <c r="W158" s="2"/>
      <c r="X158" s="2"/>
      <c r="Y158" s="2"/>
      <c r="AA158" s="2"/>
      <c r="AD158" s="2"/>
      <c r="AE158" s="2"/>
      <c r="AF158" s="2"/>
      <c r="AH158" s="2"/>
      <c r="AK158" s="2"/>
      <c r="AL158" s="2"/>
      <c r="AM158" s="2"/>
      <c r="AO158" s="2"/>
      <c r="AS158" s="2"/>
      <c r="AT158" s="2"/>
      <c r="AU158" s="2"/>
      <c r="AW158" s="2"/>
      <c r="BA158" s="2"/>
      <c r="BB158" s="2"/>
      <c r="BC158" s="2"/>
      <c r="BE158" s="2"/>
      <c r="BI158" s="2"/>
      <c r="BJ158" s="2"/>
      <c r="BK158" s="2"/>
      <c r="BM158" s="2"/>
      <c r="BQ158" s="2"/>
      <c r="BR158" s="2"/>
      <c r="BS158" s="2"/>
      <c r="BU158" s="2"/>
      <c r="BY158" s="2"/>
      <c r="BZ158" s="2"/>
      <c r="CA158" s="2"/>
      <c r="CC158" s="2"/>
      <c r="CG158" s="2"/>
      <c r="CH158" s="2"/>
      <c r="CI158" s="2"/>
      <c r="CK158" s="2"/>
      <c r="CS158" s="4" t="e">
        <f>#REF!</f>
        <v>#REF!</v>
      </c>
      <c r="CT158" s="56" t="str">
        <f t="shared" si="29"/>
        <v>Ch dep</v>
      </c>
    </row>
    <row r="159" spans="2:98" ht="12.75" customHeight="1" x14ac:dyDescent="0.25">
      <c r="B159" s="2"/>
      <c r="C159" s="2"/>
      <c r="D159" s="2"/>
      <c r="G159" s="2"/>
      <c r="I159" s="2"/>
      <c r="J159" s="2"/>
      <c r="K159" s="2"/>
      <c r="M159" s="2"/>
      <c r="P159" s="2"/>
      <c r="Q159" s="2"/>
      <c r="R159" s="2"/>
      <c r="T159" s="2"/>
      <c r="W159" s="2"/>
      <c r="X159" s="2"/>
      <c r="Y159" s="2"/>
      <c r="AA159" s="2"/>
      <c r="AD159" s="2"/>
      <c r="AE159" s="2"/>
      <c r="AF159" s="2"/>
      <c r="AH159" s="2"/>
      <c r="AK159" s="2"/>
      <c r="AL159" s="2"/>
      <c r="AM159" s="2"/>
      <c r="AO159" s="2"/>
      <c r="AS159" s="2"/>
      <c r="AT159" s="2"/>
      <c r="AU159" s="2"/>
      <c r="AW159" s="2"/>
      <c r="BA159" s="2"/>
      <c r="BB159" s="2"/>
      <c r="BC159" s="2"/>
      <c r="BE159" s="2"/>
      <c r="BI159" s="2"/>
      <c r="BJ159" s="2"/>
      <c r="BK159" s="2"/>
      <c r="BM159" s="2"/>
      <c r="BQ159" s="2"/>
      <c r="BR159" s="2"/>
      <c r="BS159" s="2"/>
      <c r="BU159" s="2"/>
      <c r="BY159" s="2"/>
      <c r="BZ159" s="2"/>
      <c r="CA159" s="2"/>
      <c r="CC159" s="2"/>
      <c r="CG159" s="2"/>
      <c r="CH159" s="2"/>
      <c r="CI159" s="2"/>
      <c r="CK159" s="2"/>
      <c r="CS159" s="4" t="e">
        <f>#REF!</f>
        <v>#REF!</v>
      </c>
      <c r="CT159" s="56" t="str">
        <f t="shared" si="29"/>
        <v>J</v>
      </c>
    </row>
    <row r="160" spans="2:98" ht="12.75" customHeight="1" x14ac:dyDescent="0.25">
      <c r="B160" s="2"/>
      <c r="C160" s="2"/>
      <c r="D160" s="2"/>
      <c r="G160" s="2"/>
      <c r="I160" s="2"/>
      <c r="J160" s="2"/>
      <c r="K160" s="2"/>
      <c r="M160" s="2"/>
      <c r="P160" s="2"/>
      <c r="Q160" s="2"/>
      <c r="R160" s="2"/>
      <c r="T160" s="2"/>
      <c r="W160" s="2"/>
      <c r="X160" s="2"/>
      <c r="Y160" s="2"/>
      <c r="AA160" s="2"/>
      <c r="AD160" s="2"/>
      <c r="AE160" s="2"/>
      <c r="AF160" s="2"/>
      <c r="AH160" s="2"/>
      <c r="AK160" s="2"/>
      <c r="AL160" s="2"/>
      <c r="AM160" s="2"/>
      <c r="AO160" s="2"/>
      <c r="AS160" s="2"/>
      <c r="AT160" s="2"/>
      <c r="AU160" s="2"/>
      <c r="AW160" s="2"/>
      <c r="BA160" s="2"/>
      <c r="BB160" s="2"/>
      <c r="BC160" s="2"/>
      <c r="BE160" s="2"/>
      <c r="BI160" s="2"/>
      <c r="BJ160" s="2"/>
      <c r="BK160" s="2"/>
      <c r="BM160" s="2"/>
      <c r="BQ160" s="2"/>
      <c r="BR160" s="2"/>
      <c r="BS160" s="2"/>
      <c r="BU160" s="2"/>
      <c r="BY160" s="2"/>
      <c r="BZ160" s="2"/>
      <c r="CA160" s="2"/>
      <c r="CC160" s="2"/>
      <c r="CG160" s="2"/>
      <c r="CH160" s="2"/>
      <c r="CI160" s="2"/>
      <c r="CK160" s="2"/>
      <c r="CS160" s="4" t="e">
        <f>#REF!</f>
        <v>#REF!</v>
      </c>
      <c r="CT160" s="56">
        <f t="shared" si="29"/>
        <v>0</v>
      </c>
    </row>
    <row r="161" spans="2:98" ht="12.75" customHeight="1" x14ac:dyDescent="0.25">
      <c r="B161" s="2"/>
      <c r="C161" s="2"/>
      <c r="D161" s="2"/>
      <c r="G161" s="2"/>
      <c r="I161" s="2"/>
      <c r="J161" s="2"/>
      <c r="K161" s="2"/>
      <c r="M161" s="2"/>
      <c r="P161" s="2"/>
      <c r="Q161" s="2"/>
      <c r="R161" s="2"/>
      <c r="T161" s="2"/>
      <c r="W161" s="2"/>
      <c r="X161" s="2"/>
      <c r="Y161" s="2"/>
      <c r="AA161" s="2"/>
      <c r="AD161" s="2"/>
      <c r="AE161" s="2"/>
      <c r="AF161" s="2"/>
      <c r="AH161" s="2"/>
      <c r="AK161" s="2"/>
      <c r="AL161" s="2"/>
      <c r="AM161" s="2"/>
      <c r="AO161" s="2"/>
      <c r="AS161" s="2"/>
      <c r="AT161" s="2"/>
      <c r="AU161" s="2"/>
      <c r="AW161" s="2"/>
      <c r="BA161" s="2"/>
      <c r="BB161" s="2"/>
      <c r="BC161" s="2"/>
      <c r="BE161" s="2"/>
      <c r="BI161" s="2"/>
      <c r="BJ161" s="2"/>
      <c r="BK161" s="2"/>
      <c r="BM161" s="2"/>
      <c r="BQ161" s="2"/>
      <c r="BR161" s="2"/>
      <c r="BS161" s="2"/>
      <c r="BU161" s="2"/>
      <c r="BY161" s="2"/>
      <c r="BZ161" s="2"/>
      <c r="CA161" s="2"/>
      <c r="CC161" s="2"/>
      <c r="CG161" s="2"/>
      <c r="CH161" s="2"/>
      <c r="CI161" s="2"/>
      <c r="CK161" s="2"/>
      <c r="CS161" s="4" t="e">
        <f>#REF!</f>
        <v>#REF!</v>
      </c>
      <c r="CT161" s="56">
        <f t="shared" si="29"/>
        <v>0</v>
      </c>
    </row>
    <row r="162" spans="2:98" ht="12.75" customHeight="1" x14ac:dyDescent="0.25">
      <c r="B162" s="2"/>
      <c r="C162" s="2"/>
      <c r="D162" s="2"/>
      <c r="G162" s="2"/>
      <c r="I162" s="2"/>
      <c r="J162" s="2"/>
      <c r="K162" s="2"/>
      <c r="M162" s="2"/>
      <c r="P162" s="2"/>
      <c r="Q162" s="2"/>
      <c r="R162" s="2"/>
      <c r="T162" s="2"/>
      <c r="W162" s="2"/>
      <c r="X162" s="2"/>
      <c r="Y162" s="2"/>
      <c r="AA162" s="2"/>
      <c r="AD162" s="2"/>
      <c r="AE162" s="2"/>
      <c r="AF162" s="2"/>
      <c r="AH162" s="2"/>
      <c r="AK162" s="2"/>
      <c r="AL162" s="2"/>
      <c r="AM162" s="2"/>
      <c r="AO162" s="2"/>
      <c r="AS162" s="2"/>
      <c r="AT162" s="2"/>
      <c r="AU162" s="2"/>
      <c r="AW162" s="2"/>
      <c r="BA162" s="2"/>
      <c r="BB162" s="2"/>
      <c r="BC162" s="2"/>
      <c r="BE162" s="2"/>
      <c r="BI162" s="2"/>
      <c r="BJ162" s="2"/>
      <c r="BK162" s="2"/>
      <c r="BM162" s="2"/>
      <c r="BQ162" s="2"/>
      <c r="BR162" s="2"/>
      <c r="BS162" s="2"/>
      <c r="BU162" s="2"/>
      <c r="BY162" s="2"/>
      <c r="BZ162" s="2"/>
      <c r="CA162" s="2"/>
      <c r="CC162" s="2"/>
      <c r="CG162" s="2"/>
      <c r="CH162" s="2"/>
      <c r="CI162" s="2"/>
      <c r="CK162" s="2"/>
      <c r="CS162" s="4" t="e">
        <f>#REF!</f>
        <v>#REF!</v>
      </c>
      <c r="CT162" s="56">
        <f t="shared" si="29"/>
        <v>0</v>
      </c>
    </row>
    <row r="163" spans="2:98" ht="12.75" customHeight="1" x14ac:dyDescent="0.25">
      <c r="B163" s="2"/>
      <c r="C163" s="2"/>
      <c r="D163" s="2"/>
      <c r="G163" s="2"/>
      <c r="I163" s="2"/>
      <c r="J163" s="2"/>
      <c r="K163" s="2"/>
      <c r="M163" s="2"/>
      <c r="P163" s="2"/>
      <c r="Q163" s="2"/>
      <c r="R163" s="2"/>
      <c r="T163" s="2"/>
      <c r="W163" s="2"/>
      <c r="X163" s="2"/>
      <c r="Y163" s="2"/>
      <c r="AA163" s="2"/>
      <c r="AD163" s="2"/>
      <c r="AE163" s="2"/>
      <c r="AF163" s="2"/>
      <c r="AH163" s="2"/>
      <c r="AK163" s="2"/>
      <c r="AL163" s="2"/>
      <c r="AM163" s="2"/>
      <c r="AO163" s="2"/>
      <c r="AS163" s="2"/>
      <c r="AT163" s="2"/>
      <c r="AU163" s="2"/>
      <c r="AW163" s="2"/>
      <c r="BA163" s="2"/>
      <c r="BB163" s="2"/>
      <c r="BC163" s="2"/>
      <c r="BE163" s="2"/>
      <c r="BI163" s="2"/>
      <c r="BJ163" s="2"/>
      <c r="BK163" s="2"/>
      <c r="BM163" s="2"/>
      <c r="BQ163" s="2"/>
      <c r="BR163" s="2"/>
      <c r="BS163" s="2"/>
      <c r="BU163" s="2"/>
      <c r="BY163" s="2"/>
      <c r="BZ163" s="2"/>
      <c r="CA163" s="2"/>
      <c r="CC163" s="2"/>
      <c r="CG163" s="2"/>
      <c r="CH163" s="2"/>
      <c r="CI163" s="2"/>
      <c r="CK163" s="2"/>
      <c r="CS163" s="4" t="e">
        <f>#REF!</f>
        <v>#REF!</v>
      </c>
      <c r="CT163" s="56">
        <f t="shared" si="29"/>
        <v>0</v>
      </c>
    </row>
    <row r="164" spans="2:98" ht="12.75" customHeight="1" x14ac:dyDescent="0.25">
      <c r="B164" s="2"/>
      <c r="C164" s="2"/>
      <c r="D164" s="2"/>
      <c r="G164" s="2"/>
      <c r="I164" s="2"/>
      <c r="J164" s="2"/>
      <c r="K164" s="2"/>
      <c r="M164" s="2"/>
      <c r="P164" s="2"/>
      <c r="Q164" s="2"/>
      <c r="R164" s="2"/>
      <c r="T164" s="2"/>
      <c r="W164" s="2"/>
      <c r="X164" s="2"/>
      <c r="Y164" s="2"/>
      <c r="AA164" s="2"/>
      <c r="AD164" s="2"/>
      <c r="AE164" s="2"/>
      <c r="AF164" s="2"/>
      <c r="AH164" s="2"/>
      <c r="AK164" s="2"/>
      <c r="AL164" s="2"/>
      <c r="AM164" s="2"/>
      <c r="AO164" s="2"/>
      <c r="AS164" s="2"/>
      <c r="AT164" s="2"/>
      <c r="AU164" s="2"/>
      <c r="AW164" s="2"/>
      <c r="BA164" s="2"/>
      <c r="BB164" s="2"/>
      <c r="BC164" s="2"/>
      <c r="BE164" s="2"/>
      <c r="BI164" s="2"/>
      <c r="BJ164" s="2"/>
      <c r="BK164" s="2"/>
      <c r="BM164" s="2"/>
      <c r="BQ164" s="2"/>
      <c r="BR164" s="2"/>
      <c r="BS164" s="2"/>
      <c r="BU164" s="2"/>
      <c r="BY164" s="2"/>
      <c r="BZ164" s="2"/>
      <c r="CA164" s="2"/>
      <c r="CC164" s="2"/>
      <c r="CG164" s="2"/>
      <c r="CH164" s="2"/>
      <c r="CI164" s="2"/>
      <c r="CK164" s="2"/>
      <c r="CS164" s="4" t="e">
        <f>#REF!</f>
        <v>#REF!</v>
      </c>
      <c r="CT164" s="56">
        <f t="shared" si="29"/>
        <v>0</v>
      </c>
    </row>
    <row r="165" spans="2:98" ht="12.75" customHeight="1" x14ac:dyDescent="0.25">
      <c r="B165" s="2"/>
      <c r="C165" s="2"/>
      <c r="D165" s="2"/>
      <c r="G165" s="2"/>
      <c r="I165" s="2"/>
      <c r="J165" s="2"/>
      <c r="K165" s="2"/>
      <c r="M165" s="2"/>
      <c r="P165" s="2"/>
      <c r="Q165" s="2"/>
      <c r="R165" s="2"/>
      <c r="T165" s="2"/>
      <c r="W165" s="2"/>
      <c r="X165" s="2"/>
      <c r="Y165" s="2"/>
      <c r="AA165" s="2"/>
      <c r="AD165" s="2"/>
      <c r="AE165" s="2"/>
      <c r="AF165" s="2"/>
      <c r="AH165" s="2"/>
      <c r="AK165" s="2"/>
      <c r="AL165" s="2"/>
      <c r="AM165" s="2"/>
      <c r="AO165" s="2"/>
      <c r="AS165" s="2"/>
      <c r="AT165" s="2"/>
      <c r="AU165" s="2"/>
      <c r="AW165" s="2"/>
      <c r="BA165" s="2"/>
      <c r="BB165" s="2"/>
      <c r="BC165" s="2"/>
      <c r="BE165" s="2"/>
      <c r="BI165" s="2"/>
      <c r="BJ165" s="2"/>
      <c r="BK165" s="2"/>
      <c r="BM165" s="2"/>
      <c r="BQ165" s="2"/>
      <c r="BR165" s="2"/>
      <c r="BS165" s="2"/>
      <c r="BU165" s="2"/>
      <c r="BY165" s="2"/>
      <c r="BZ165" s="2"/>
      <c r="CA165" s="2"/>
      <c r="CC165" s="2"/>
      <c r="CG165" s="2"/>
      <c r="CH165" s="2"/>
      <c r="CI165" s="2"/>
      <c r="CK165" s="2"/>
      <c r="CS165" s="4" t="e">
        <f>#REF!</f>
        <v>#REF!</v>
      </c>
      <c r="CT165" s="56">
        <f t="shared" si="29"/>
        <v>0</v>
      </c>
    </row>
    <row r="166" spans="2:98" ht="12.75" customHeight="1" x14ac:dyDescent="0.25">
      <c r="B166" s="2"/>
      <c r="C166" s="2"/>
      <c r="D166" s="2"/>
      <c r="G166" s="2"/>
      <c r="I166" s="2"/>
      <c r="J166" s="2"/>
      <c r="K166" s="2"/>
      <c r="M166" s="2"/>
      <c r="P166" s="2"/>
      <c r="Q166" s="2"/>
      <c r="R166" s="2"/>
      <c r="T166" s="2"/>
      <c r="W166" s="2"/>
      <c r="X166" s="2"/>
      <c r="Y166" s="2"/>
      <c r="AA166" s="2"/>
      <c r="AD166" s="2"/>
      <c r="AE166" s="2"/>
      <c r="AF166" s="2"/>
      <c r="AH166" s="2"/>
      <c r="AK166" s="2"/>
      <c r="AL166" s="2"/>
      <c r="AM166" s="2"/>
      <c r="AO166" s="2"/>
      <c r="AS166" s="2"/>
      <c r="AT166" s="2"/>
      <c r="AU166" s="2"/>
      <c r="AW166" s="2"/>
      <c r="BA166" s="2"/>
      <c r="BB166" s="2"/>
      <c r="BC166" s="2"/>
      <c r="BE166" s="2"/>
      <c r="BI166" s="2"/>
      <c r="BJ166" s="2"/>
      <c r="BK166" s="2"/>
      <c r="BM166" s="2"/>
      <c r="BQ166" s="2"/>
      <c r="BR166" s="2"/>
      <c r="BS166" s="2"/>
      <c r="BU166" s="2"/>
      <c r="BY166" s="2"/>
      <c r="BZ166" s="2"/>
      <c r="CA166" s="2"/>
      <c r="CC166" s="2"/>
      <c r="CG166" s="2"/>
      <c r="CH166" s="2"/>
      <c r="CI166" s="2"/>
      <c r="CK166" s="2"/>
      <c r="CS166" s="4" t="e">
        <f>#REF!</f>
        <v>#REF!</v>
      </c>
      <c r="CT166" s="56">
        <f t="shared" si="29"/>
        <v>0</v>
      </c>
    </row>
    <row r="167" spans="2:98" ht="12.75" customHeight="1" x14ac:dyDescent="0.25">
      <c r="B167" s="2"/>
      <c r="C167" s="2"/>
      <c r="D167" s="2"/>
      <c r="G167" s="2"/>
      <c r="I167" s="2"/>
      <c r="J167" s="2"/>
      <c r="K167" s="2"/>
      <c r="M167" s="2"/>
      <c r="P167" s="2"/>
      <c r="Q167" s="2"/>
      <c r="R167" s="2"/>
      <c r="T167" s="2"/>
      <c r="W167" s="2"/>
      <c r="X167" s="2"/>
      <c r="Y167" s="2"/>
      <c r="AA167" s="2"/>
      <c r="AD167" s="2"/>
      <c r="AE167" s="2"/>
      <c r="AF167" s="2"/>
      <c r="AH167" s="2"/>
      <c r="AK167" s="2"/>
      <c r="AL167" s="2"/>
      <c r="AM167" s="2"/>
      <c r="AO167" s="2"/>
      <c r="AS167" s="2"/>
      <c r="AT167" s="2"/>
      <c r="AU167" s="2"/>
      <c r="AW167" s="2"/>
      <c r="BA167" s="2"/>
      <c r="BB167" s="2"/>
      <c r="BC167" s="2"/>
      <c r="BE167" s="2"/>
      <c r="BI167" s="2"/>
      <c r="BJ167" s="2"/>
      <c r="BK167" s="2"/>
      <c r="BM167" s="2"/>
      <c r="BQ167" s="2"/>
      <c r="BR167" s="2"/>
      <c r="BS167" s="2"/>
      <c r="BU167" s="2"/>
      <c r="BY167" s="2"/>
      <c r="BZ167" s="2"/>
      <c r="CA167" s="2"/>
      <c r="CC167" s="2"/>
      <c r="CG167" s="2"/>
      <c r="CH167" s="2"/>
      <c r="CI167" s="2"/>
      <c r="CK167" s="2"/>
      <c r="CS167" s="4" t="e">
        <f>#REF!</f>
        <v>#REF!</v>
      </c>
      <c r="CT167" s="56">
        <f t="shared" si="29"/>
        <v>0</v>
      </c>
    </row>
    <row r="168" spans="2:98" ht="12.75" customHeight="1" x14ac:dyDescent="0.25">
      <c r="B168" s="2"/>
      <c r="C168" s="2"/>
      <c r="D168" s="2"/>
      <c r="G168" s="2"/>
      <c r="I168" s="2"/>
      <c r="J168" s="2"/>
      <c r="K168" s="2"/>
      <c r="M168" s="2"/>
      <c r="P168" s="2"/>
      <c r="Q168" s="2"/>
      <c r="R168" s="2"/>
      <c r="T168" s="2"/>
      <c r="W168" s="2"/>
      <c r="X168" s="2"/>
      <c r="Y168" s="2"/>
      <c r="AA168" s="2"/>
      <c r="AD168" s="2"/>
      <c r="AE168" s="2"/>
      <c r="AF168" s="2"/>
      <c r="AH168" s="2"/>
      <c r="AK168" s="2"/>
      <c r="AL168" s="2"/>
      <c r="AM168" s="2"/>
      <c r="AO168" s="2"/>
      <c r="AS168" s="2"/>
      <c r="AT168" s="2"/>
      <c r="AU168" s="2"/>
      <c r="AW168" s="2"/>
      <c r="BA168" s="2"/>
      <c r="BB168" s="2"/>
      <c r="BC168" s="2"/>
      <c r="BE168" s="2"/>
      <c r="BI168" s="2"/>
      <c r="BJ168" s="2"/>
      <c r="BK168" s="2"/>
      <c r="BM168" s="2"/>
      <c r="BQ168" s="2"/>
      <c r="BR168" s="2"/>
      <c r="BS168" s="2"/>
      <c r="BU168" s="2"/>
      <c r="BY168" s="2"/>
      <c r="BZ168" s="2"/>
      <c r="CA168" s="2"/>
      <c r="CC168" s="2"/>
      <c r="CG168" s="2"/>
      <c r="CH168" s="2"/>
      <c r="CI168" s="2"/>
      <c r="CK168" s="2"/>
      <c r="CS168" s="4" t="e">
        <f>#REF!</f>
        <v>#REF!</v>
      </c>
      <c r="CT168" s="56">
        <f t="shared" si="29"/>
        <v>0</v>
      </c>
    </row>
    <row r="169" spans="2:98" ht="12.75" customHeight="1" x14ac:dyDescent="0.25">
      <c r="B169" s="2"/>
      <c r="C169" s="2"/>
      <c r="D169" s="2"/>
      <c r="G169" s="2"/>
      <c r="I169" s="2"/>
      <c r="J169" s="2"/>
      <c r="K169" s="2"/>
      <c r="M169" s="2"/>
      <c r="P169" s="2"/>
      <c r="Q169" s="2"/>
      <c r="R169" s="2"/>
      <c r="T169" s="2"/>
      <c r="W169" s="2"/>
      <c r="X169" s="2"/>
      <c r="Y169" s="2"/>
      <c r="AA169" s="2"/>
      <c r="AD169" s="2"/>
      <c r="AE169" s="2"/>
      <c r="AF169" s="2"/>
      <c r="AH169" s="2"/>
      <c r="AK169" s="2"/>
      <c r="AL169" s="2"/>
      <c r="AM169" s="2"/>
      <c r="AO169" s="2"/>
      <c r="AS169" s="2"/>
      <c r="AT169" s="2"/>
      <c r="AU169" s="2"/>
      <c r="AW169" s="2"/>
      <c r="BA169" s="2"/>
      <c r="BB169" s="2"/>
      <c r="BC169" s="2"/>
      <c r="BE169" s="2"/>
      <c r="BI169" s="2"/>
      <c r="BJ169" s="2"/>
      <c r="BK169" s="2"/>
      <c r="BM169" s="2"/>
      <c r="BQ169" s="2"/>
      <c r="BR169" s="2"/>
      <c r="BS169" s="2"/>
      <c r="BU169" s="2"/>
      <c r="BY169" s="2"/>
      <c r="BZ169" s="2"/>
      <c r="CA169" s="2"/>
      <c r="CC169" s="2"/>
      <c r="CG169" s="2"/>
      <c r="CH169" s="2"/>
      <c r="CI169" s="2"/>
      <c r="CK169" s="2"/>
      <c r="CS169" s="4" t="e">
        <f>#REF!</f>
        <v>#REF!</v>
      </c>
      <c r="CT169" s="56">
        <f t="shared" si="29"/>
        <v>0</v>
      </c>
    </row>
    <row r="170" spans="2:98" ht="12.75" customHeight="1" x14ac:dyDescent="0.25">
      <c r="B170" s="2"/>
      <c r="C170" s="2"/>
      <c r="D170" s="2"/>
      <c r="G170" s="2"/>
      <c r="I170" s="2"/>
      <c r="J170" s="2"/>
      <c r="K170" s="2"/>
      <c r="M170" s="2"/>
      <c r="P170" s="2"/>
      <c r="Q170" s="2"/>
      <c r="R170" s="2"/>
      <c r="T170" s="2"/>
      <c r="W170" s="2"/>
      <c r="X170" s="2"/>
      <c r="Y170" s="2"/>
      <c r="AA170" s="2"/>
      <c r="AD170" s="2"/>
      <c r="AE170" s="2"/>
      <c r="AF170" s="2"/>
      <c r="AH170" s="2"/>
      <c r="AK170" s="2"/>
      <c r="AL170" s="2"/>
      <c r="AM170" s="2"/>
      <c r="AO170" s="2"/>
      <c r="AS170" s="2"/>
      <c r="AT170" s="2"/>
      <c r="AU170" s="2"/>
      <c r="AW170" s="2"/>
      <c r="BA170" s="2"/>
      <c r="BB170" s="2"/>
      <c r="BC170" s="2"/>
      <c r="BE170" s="2"/>
      <c r="BI170" s="2"/>
      <c r="BJ170" s="2"/>
      <c r="BK170" s="2"/>
      <c r="BM170" s="2"/>
      <c r="BQ170" s="2"/>
      <c r="BR170" s="2"/>
      <c r="BS170" s="2"/>
      <c r="BU170" s="2"/>
      <c r="BY170" s="2"/>
      <c r="BZ170" s="2"/>
      <c r="CA170" s="2"/>
      <c r="CC170" s="2"/>
      <c r="CG170" s="2"/>
      <c r="CH170" s="2"/>
      <c r="CI170" s="2"/>
      <c r="CK170" s="2"/>
      <c r="CS170" s="4" t="e">
        <f>#REF!</f>
        <v>#REF!</v>
      </c>
      <c r="CT170" s="56">
        <f t="shared" si="29"/>
        <v>0</v>
      </c>
    </row>
    <row r="171" spans="2:98" ht="12.75" customHeight="1" x14ac:dyDescent="0.25">
      <c r="B171" s="2"/>
      <c r="C171" s="2"/>
      <c r="D171" s="2"/>
      <c r="G171" s="2"/>
      <c r="I171" s="2"/>
      <c r="J171" s="2"/>
      <c r="K171" s="2"/>
      <c r="M171" s="2"/>
      <c r="P171" s="2"/>
      <c r="Q171" s="2"/>
      <c r="R171" s="2"/>
      <c r="T171" s="2"/>
      <c r="W171" s="2"/>
      <c r="X171" s="2"/>
      <c r="Y171" s="2"/>
      <c r="AA171" s="2"/>
      <c r="AD171" s="2"/>
      <c r="AE171" s="2"/>
      <c r="AF171" s="2"/>
      <c r="AH171" s="2"/>
      <c r="AK171" s="2"/>
      <c r="AL171" s="2"/>
      <c r="AM171" s="2"/>
      <c r="AO171" s="2"/>
      <c r="AS171" s="2"/>
      <c r="AT171" s="2"/>
      <c r="AU171" s="2"/>
      <c r="AW171" s="2"/>
      <c r="BA171" s="2"/>
      <c r="BB171" s="2"/>
      <c r="BC171" s="2"/>
      <c r="BE171" s="2"/>
      <c r="BI171" s="2"/>
      <c r="BJ171" s="2"/>
      <c r="BK171" s="2"/>
      <c r="BM171" s="2"/>
      <c r="BQ171" s="2"/>
      <c r="BR171" s="2"/>
      <c r="BS171" s="2"/>
      <c r="BU171" s="2"/>
      <c r="BY171" s="2"/>
      <c r="BZ171" s="2"/>
      <c r="CA171" s="2"/>
      <c r="CC171" s="2"/>
      <c r="CG171" s="2"/>
      <c r="CH171" s="2"/>
      <c r="CI171" s="2"/>
      <c r="CK171" s="2"/>
      <c r="CS171" s="4" t="e">
        <f>#REF!</f>
        <v>#REF!</v>
      </c>
      <c r="CT171" s="56">
        <f t="shared" si="29"/>
        <v>0</v>
      </c>
    </row>
    <row r="172" spans="2:98" ht="12.75" customHeight="1" x14ac:dyDescent="0.25">
      <c r="B172" s="2"/>
      <c r="C172" s="2"/>
      <c r="D172" s="2"/>
      <c r="G172" s="2"/>
      <c r="I172" s="2"/>
      <c r="J172" s="2"/>
      <c r="K172" s="2"/>
      <c r="M172" s="2"/>
      <c r="P172" s="2"/>
      <c r="Q172" s="2"/>
      <c r="R172" s="2"/>
      <c r="T172" s="2"/>
      <c r="W172" s="2"/>
      <c r="X172" s="2"/>
      <c r="Y172" s="2"/>
      <c r="AA172" s="2"/>
      <c r="AD172" s="2"/>
      <c r="AE172" s="2"/>
      <c r="AF172" s="2"/>
      <c r="AH172" s="2"/>
      <c r="AK172" s="2"/>
      <c r="AL172" s="2"/>
      <c r="AM172" s="2"/>
      <c r="AO172" s="2"/>
      <c r="AS172" s="2"/>
      <c r="AT172" s="2"/>
      <c r="AU172" s="2"/>
      <c r="AW172" s="2"/>
      <c r="BA172" s="2"/>
      <c r="BB172" s="2"/>
      <c r="BC172" s="2"/>
      <c r="BE172" s="2"/>
      <c r="BI172" s="2"/>
      <c r="BJ172" s="2"/>
      <c r="BK172" s="2"/>
      <c r="BM172" s="2"/>
      <c r="BQ172" s="2"/>
      <c r="BR172" s="2"/>
      <c r="BS172" s="2"/>
      <c r="BU172" s="2"/>
      <c r="BY172" s="2"/>
      <c r="BZ172" s="2"/>
      <c r="CA172" s="2"/>
      <c r="CC172" s="2"/>
      <c r="CG172" s="2"/>
      <c r="CH172" s="2"/>
      <c r="CI172" s="2"/>
      <c r="CK172" s="2"/>
      <c r="CS172" s="4" t="e">
        <f>#REF!</f>
        <v>#REF!</v>
      </c>
      <c r="CT172" s="56">
        <f t="shared" si="29"/>
        <v>0</v>
      </c>
    </row>
    <row r="173" spans="2:98" ht="12.75" customHeight="1" x14ac:dyDescent="0.25">
      <c r="B173" s="2"/>
      <c r="C173" s="2"/>
      <c r="D173" s="2"/>
      <c r="G173" s="2"/>
      <c r="I173" s="2"/>
      <c r="J173" s="2"/>
      <c r="K173" s="2"/>
      <c r="M173" s="2"/>
      <c r="P173" s="2"/>
      <c r="Q173" s="2"/>
      <c r="R173" s="2"/>
      <c r="T173" s="2"/>
      <c r="W173" s="2"/>
      <c r="X173" s="2"/>
      <c r="Y173" s="2"/>
      <c r="AA173" s="2"/>
      <c r="AD173" s="2"/>
      <c r="AE173" s="2"/>
      <c r="AF173" s="2"/>
      <c r="AH173" s="2"/>
      <c r="AK173" s="2"/>
      <c r="AL173" s="2"/>
      <c r="AM173" s="2"/>
      <c r="AO173" s="2"/>
      <c r="AS173" s="2"/>
      <c r="AT173" s="2"/>
      <c r="AU173" s="2"/>
      <c r="AW173" s="2"/>
      <c r="BA173" s="2"/>
      <c r="BB173" s="2"/>
      <c r="BC173" s="2"/>
      <c r="BE173" s="2"/>
      <c r="BI173" s="2"/>
      <c r="BJ173" s="2"/>
      <c r="BK173" s="2"/>
      <c r="BM173" s="2"/>
      <c r="BQ173" s="2"/>
      <c r="BR173" s="2"/>
      <c r="BS173" s="2"/>
      <c r="BU173" s="2"/>
      <c r="BY173" s="2"/>
      <c r="BZ173" s="2"/>
      <c r="CA173" s="2"/>
      <c r="CC173" s="2"/>
      <c r="CG173" s="2"/>
      <c r="CH173" s="2"/>
      <c r="CI173" s="2"/>
      <c r="CK173" s="2"/>
      <c r="CS173" s="4" t="e">
        <f>#REF!</f>
        <v>#REF!</v>
      </c>
      <c r="CT173" s="56">
        <f t="shared" si="29"/>
        <v>0</v>
      </c>
    </row>
    <row r="174" spans="2:98" ht="12.75" customHeight="1" x14ac:dyDescent="0.25">
      <c r="B174" s="2"/>
      <c r="C174" s="2"/>
      <c r="D174" s="2"/>
      <c r="G174" s="2"/>
      <c r="I174" s="2"/>
      <c r="J174" s="2"/>
      <c r="K174" s="2"/>
      <c r="M174" s="2"/>
      <c r="P174" s="2"/>
      <c r="Q174" s="2"/>
      <c r="R174" s="2"/>
      <c r="T174" s="2"/>
      <c r="W174" s="2"/>
      <c r="X174" s="2"/>
      <c r="Y174" s="2"/>
      <c r="AA174" s="2"/>
      <c r="AD174" s="2"/>
      <c r="AE174" s="2"/>
      <c r="AF174" s="2"/>
      <c r="AH174" s="2"/>
      <c r="AK174" s="2"/>
      <c r="AL174" s="2"/>
      <c r="AM174" s="2"/>
      <c r="AO174" s="2"/>
      <c r="AS174" s="2"/>
      <c r="AT174" s="2"/>
      <c r="AU174" s="2"/>
      <c r="AW174" s="2"/>
      <c r="BA174" s="2"/>
      <c r="BB174" s="2"/>
      <c r="BC174" s="2"/>
      <c r="BE174" s="2"/>
      <c r="BI174" s="2"/>
      <c r="BJ174" s="2"/>
      <c r="BK174" s="2"/>
      <c r="BM174" s="2"/>
      <c r="BQ174" s="2"/>
      <c r="BR174" s="2"/>
      <c r="BS174" s="2"/>
      <c r="BU174" s="2"/>
      <c r="BY174" s="2"/>
      <c r="BZ174" s="2"/>
      <c r="CA174" s="2"/>
      <c r="CC174" s="2"/>
      <c r="CG174" s="2"/>
      <c r="CH174" s="2"/>
      <c r="CI174" s="2"/>
      <c r="CK174" s="2"/>
      <c r="CS174" s="4" t="e">
        <f>#REF!</f>
        <v>#REF!</v>
      </c>
      <c r="CT174" s="56">
        <f t="shared" si="29"/>
        <v>0</v>
      </c>
    </row>
    <row r="175" spans="2:98" ht="12.75" customHeight="1" x14ac:dyDescent="0.25">
      <c r="B175" s="2"/>
      <c r="C175" s="2"/>
      <c r="D175" s="2"/>
      <c r="G175" s="2"/>
      <c r="I175" s="2"/>
      <c r="J175" s="2"/>
      <c r="K175" s="2"/>
      <c r="M175" s="2"/>
      <c r="P175" s="2"/>
      <c r="Q175" s="2"/>
      <c r="R175" s="2"/>
      <c r="T175" s="2"/>
      <c r="W175" s="2"/>
      <c r="X175" s="2"/>
      <c r="Y175" s="2"/>
      <c r="AA175" s="2"/>
      <c r="AD175" s="2"/>
      <c r="AE175" s="2"/>
      <c r="AF175" s="2"/>
      <c r="AH175" s="2"/>
      <c r="AK175" s="2"/>
      <c r="AL175" s="2"/>
      <c r="AM175" s="2"/>
      <c r="AO175" s="2"/>
      <c r="AS175" s="2"/>
      <c r="AT175" s="2"/>
      <c r="AU175" s="2"/>
      <c r="AW175" s="2"/>
      <c r="BA175" s="2"/>
      <c r="BB175" s="2"/>
      <c r="BC175" s="2"/>
      <c r="BE175" s="2"/>
      <c r="BI175" s="2"/>
      <c r="BJ175" s="2"/>
      <c r="BK175" s="2"/>
      <c r="BM175" s="2"/>
      <c r="BQ175" s="2"/>
      <c r="BR175" s="2"/>
      <c r="BS175" s="2"/>
      <c r="BU175" s="2"/>
      <c r="BY175" s="2"/>
      <c r="BZ175" s="2"/>
      <c r="CA175" s="2"/>
      <c r="CC175" s="2"/>
      <c r="CG175" s="2"/>
      <c r="CH175" s="2"/>
      <c r="CI175" s="2"/>
      <c r="CK175" s="2"/>
      <c r="CS175" s="4" t="e">
        <f>#REF!</f>
        <v>#REF!</v>
      </c>
      <c r="CT175" s="56">
        <f t="shared" si="29"/>
        <v>0</v>
      </c>
    </row>
    <row r="176" spans="2:98" ht="12.75" customHeight="1" x14ac:dyDescent="0.25">
      <c r="B176" s="2"/>
      <c r="C176" s="2"/>
      <c r="D176" s="2"/>
      <c r="G176" s="2"/>
      <c r="I176" s="2"/>
      <c r="J176" s="2"/>
      <c r="K176" s="2"/>
      <c r="M176" s="2"/>
      <c r="P176" s="2"/>
      <c r="Q176" s="2"/>
      <c r="R176" s="2"/>
      <c r="T176" s="2"/>
      <c r="W176" s="2"/>
      <c r="X176" s="2"/>
      <c r="Y176" s="2"/>
      <c r="AA176" s="2"/>
      <c r="AD176" s="2"/>
      <c r="AE176" s="2"/>
      <c r="AF176" s="2"/>
      <c r="AH176" s="2"/>
      <c r="AK176" s="2"/>
      <c r="AL176" s="2"/>
      <c r="AM176" s="2"/>
      <c r="AO176" s="2"/>
      <c r="AS176" s="2"/>
      <c r="AT176" s="2"/>
      <c r="AU176" s="2"/>
      <c r="AW176" s="2"/>
      <c r="BA176" s="2"/>
      <c r="BB176" s="2"/>
      <c r="BC176" s="2"/>
      <c r="BE176" s="2"/>
      <c r="BI176" s="2"/>
      <c r="BJ176" s="2"/>
      <c r="BK176" s="2"/>
      <c r="BM176" s="2"/>
      <c r="BQ176" s="2"/>
      <c r="BR176" s="2"/>
      <c r="BS176" s="2"/>
      <c r="BU176" s="2"/>
      <c r="BY176" s="2"/>
      <c r="BZ176" s="2"/>
      <c r="CA176" s="2"/>
      <c r="CC176" s="2"/>
      <c r="CG176" s="2"/>
      <c r="CH176" s="2"/>
      <c r="CI176" s="2"/>
      <c r="CK176" s="2"/>
      <c r="CS176" s="4" t="e">
        <f>#REF!</f>
        <v>#REF!</v>
      </c>
      <c r="CT176" s="56">
        <f t="shared" ref="CT176:CT206" si="30">G41</f>
        <v>0</v>
      </c>
    </row>
    <row r="177" spans="2:98" ht="12.75" customHeight="1" x14ac:dyDescent="0.25">
      <c r="B177" s="2"/>
      <c r="C177" s="2"/>
      <c r="D177" s="2"/>
      <c r="G177" s="2"/>
      <c r="I177" s="2"/>
      <c r="J177" s="2"/>
      <c r="K177" s="2"/>
      <c r="M177" s="2"/>
      <c r="P177" s="2"/>
      <c r="Q177" s="2"/>
      <c r="R177" s="2"/>
      <c r="T177" s="2"/>
      <c r="W177" s="2"/>
      <c r="X177" s="2"/>
      <c r="Y177" s="2"/>
      <c r="AA177" s="2"/>
      <c r="AD177" s="2"/>
      <c r="AE177" s="2"/>
      <c r="AF177" s="2"/>
      <c r="AH177" s="2"/>
      <c r="AK177" s="2"/>
      <c r="AL177" s="2"/>
      <c r="AM177" s="2"/>
      <c r="AO177" s="2"/>
      <c r="AS177" s="2"/>
      <c r="AT177" s="2"/>
      <c r="AU177" s="2"/>
      <c r="AW177" s="2"/>
      <c r="BA177" s="2"/>
      <c r="BB177" s="2"/>
      <c r="BC177" s="2"/>
      <c r="BE177" s="2"/>
      <c r="BI177" s="2"/>
      <c r="BJ177" s="2"/>
      <c r="BK177" s="2"/>
      <c r="BM177" s="2"/>
      <c r="BQ177" s="2"/>
      <c r="BR177" s="2"/>
      <c r="BS177" s="2"/>
      <c r="BU177" s="2"/>
      <c r="BY177" s="2"/>
      <c r="BZ177" s="2"/>
      <c r="CA177" s="2"/>
      <c r="CC177" s="2"/>
      <c r="CG177" s="2"/>
      <c r="CH177" s="2"/>
      <c r="CI177" s="2"/>
      <c r="CK177" s="2"/>
      <c r="CS177" s="4" t="e">
        <f>#REF!</f>
        <v>#REF!</v>
      </c>
      <c r="CT177" s="56">
        <f t="shared" si="30"/>
        <v>0</v>
      </c>
    </row>
    <row r="178" spans="2:98" ht="12.75" customHeight="1" x14ac:dyDescent="0.25">
      <c r="B178" s="2"/>
      <c r="C178" s="2"/>
      <c r="D178" s="2"/>
      <c r="G178" s="2"/>
      <c r="I178" s="2"/>
      <c r="J178" s="2"/>
      <c r="K178" s="2"/>
      <c r="M178" s="2"/>
      <c r="P178" s="2"/>
      <c r="Q178" s="2"/>
      <c r="R178" s="2"/>
      <c r="T178" s="2"/>
      <c r="W178" s="2"/>
      <c r="X178" s="2"/>
      <c r="Y178" s="2"/>
      <c r="AA178" s="2"/>
      <c r="AD178" s="2"/>
      <c r="AE178" s="2"/>
      <c r="AF178" s="2"/>
      <c r="AH178" s="2"/>
      <c r="AK178" s="2"/>
      <c r="AL178" s="2"/>
      <c r="AM178" s="2"/>
      <c r="AO178" s="2"/>
      <c r="AS178" s="2"/>
      <c r="AT178" s="2"/>
      <c r="AU178" s="2"/>
      <c r="AW178" s="2"/>
      <c r="BA178" s="2"/>
      <c r="BB178" s="2"/>
      <c r="BC178" s="2"/>
      <c r="BE178" s="2"/>
      <c r="BI178" s="2"/>
      <c r="BJ178" s="2"/>
      <c r="BK178" s="2"/>
      <c r="BM178" s="2"/>
      <c r="BQ178" s="2"/>
      <c r="BR178" s="2"/>
      <c r="BS178" s="2"/>
      <c r="BU178" s="2"/>
      <c r="BY178" s="2"/>
      <c r="BZ178" s="2"/>
      <c r="CA178" s="2"/>
      <c r="CC178" s="2"/>
      <c r="CG178" s="2"/>
      <c r="CH178" s="2"/>
      <c r="CI178" s="2"/>
      <c r="CK178" s="2"/>
      <c r="CS178" s="4" t="e">
        <f>#REF!</f>
        <v>#REF!</v>
      </c>
      <c r="CT178" s="56">
        <f t="shared" si="30"/>
        <v>0</v>
      </c>
    </row>
    <row r="179" spans="2:98" ht="12.75" customHeight="1" x14ac:dyDescent="0.25">
      <c r="B179" s="2"/>
      <c r="C179" s="2"/>
      <c r="D179" s="2"/>
      <c r="G179" s="2"/>
      <c r="I179" s="2"/>
      <c r="J179" s="2"/>
      <c r="K179" s="2"/>
      <c r="M179" s="2"/>
      <c r="P179" s="2"/>
      <c r="Q179" s="2"/>
      <c r="R179" s="2"/>
      <c r="T179" s="2"/>
      <c r="W179" s="2"/>
      <c r="X179" s="2"/>
      <c r="Y179" s="2"/>
      <c r="AA179" s="2"/>
      <c r="AD179" s="2"/>
      <c r="AE179" s="2"/>
      <c r="AF179" s="2"/>
      <c r="AH179" s="2"/>
      <c r="AK179" s="2"/>
      <c r="AL179" s="2"/>
      <c r="AM179" s="2"/>
      <c r="AO179" s="2"/>
      <c r="AS179" s="2"/>
      <c r="AT179" s="2"/>
      <c r="AU179" s="2"/>
      <c r="AW179" s="2"/>
      <c r="BA179" s="2"/>
      <c r="BB179" s="2"/>
      <c r="BC179" s="2"/>
      <c r="BE179" s="2"/>
      <c r="BI179" s="2"/>
      <c r="BJ179" s="2"/>
      <c r="BK179" s="2"/>
      <c r="BM179" s="2"/>
      <c r="BQ179" s="2"/>
      <c r="BR179" s="2"/>
      <c r="BS179" s="2"/>
      <c r="BU179" s="2"/>
      <c r="BY179" s="2"/>
      <c r="BZ179" s="2"/>
      <c r="CA179" s="2"/>
      <c r="CC179" s="2"/>
      <c r="CG179" s="2"/>
      <c r="CH179" s="2"/>
      <c r="CI179" s="2"/>
      <c r="CK179" s="2"/>
      <c r="CS179" s="4" t="e">
        <f>#REF!</f>
        <v>#REF!</v>
      </c>
      <c r="CT179" s="56">
        <f t="shared" si="30"/>
        <v>0</v>
      </c>
    </row>
    <row r="180" spans="2:98" ht="12.75" customHeight="1" x14ac:dyDescent="0.25">
      <c r="B180" s="2"/>
      <c r="C180" s="2"/>
      <c r="D180" s="2"/>
      <c r="G180" s="2"/>
      <c r="I180" s="2"/>
      <c r="J180" s="2"/>
      <c r="K180" s="2"/>
      <c r="M180" s="2"/>
      <c r="P180" s="2"/>
      <c r="Q180" s="2"/>
      <c r="R180" s="2"/>
      <c r="T180" s="2"/>
      <c r="W180" s="2"/>
      <c r="X180" s="2"/>
      <c r="Y180" s="2"/>
      <c r="AA180" s="2"/>
      <c r="AD180" s="2"/>
      <c r="AE180" s="2"/>
      <c r="AF180" s="2"/>
      <c r="AH180" s="2"/>
      <c r="AK180" s="2"/>
      <c r="AL180" s="2"/>
      <c r="AM180" s="2"/>
      <c r="AO180" s="2"/>
      <c r="AS180" s="2"/>
      <c r="AT180" s="2"/>
      <c r="AU180" s="2"/>
      <c r="AW180" s="2"/>
      <c r="BA180" s="2"/>
      <c r="BB180" s="2"/>
      <c r="BC180" s="2"/>
      <c r="BE180" s="2"/>
      <c r="BI180" s="2"/>
      <c r="BJ180" s="2"/>
      <c r="BK180" s="2"/>
      <c r="BM180" s="2"/>
      <c r="BQ180" s="2"/>
      <c r="BR180" s="2"/>
      <c r="BS180" s="2"/>
      <c r="BU180" s="2"/>
      <c r="BY180" s="2"/>
      <c r="BZ180" s="2"/>
      <c r="CA180" s="2"/>
      <c r="CC180" s="2"/>
      <c r="CG180" s="2"/>
      <c r="CH180" s="2"/>
      <c r="CI180" s="2"/>
      <c r="CK180" s="2"/>
      <c r="CS180" s="4" t="e">
        <f>#REF!</f>
        <v>#REF!</v>
      </c>
      <c r="CT180" s="56">
        <f t="shared" si="30"/>
        <v>0</v>
      </c>
    </row>
    <row r="181" spans="2:98" ht="12.75" customHeight="1" x14ac:dyDescent="0.25">
      <c r="B181" s="2"/>
      <c r="C181" s="2"/>
      <c r="D181" s="2"/>
      <c r="G181" s="2"/>
      <c r="I181" s="2"/>
      <c r="J181" s="2"/>
      <c r="K181" s="2"/>
      <c r="M181" s="2"/>
      <c r="P181" s="2"/>
      <c r="Q181" s="2"/>
      <c r="R181" s="2"/>
      <c r="T181" s="2"/>
      <c r="W181" s="2"/>
      <c r="X181" s="2"/>
      <c r="Y181" s="2"/>
      <c r="AA181" s="2"/>
      <c r="AD181" s="2"/>
      <c r="AE181" s="2"/>
      <c r="AF181" s="2"/>
      <c r="AH181" s="2"/>
      <c r="AK181" s="2"/>
      <c r="AL181" s="2"/>
      <c r="AM181" s="2"/>
      <c r="AO181" s="2"/>
      <c r="AS181" s="2"/>
      <c r="AT181" s="2"/>
      <c r="AU181" s="2"/>
      <c r="AW181" s="2"/>
      <c r="BA181" s="2"/>
      <c r="BB181" s="2"/>
      <c r="BC181" s="2"/>
      <c r="BE181" s="2"/>
      <c r="BI181" s="2"/>
      <c r="BJ181" s="2"/>
      <c r="BK181" s="2"/>
      <c r="BM181" s="2"/>
      <c r="BQ181" s="2"/>
      <c r="BR181" s="2"/>
      <c r="BS181" s="2"/>
      <c r="BU181" s="2"/>
      <c r="BY181" s="2"/>
      <c r="BZ181" s="2"/>
      <c r="CA181" s="2"/>
      <c r="CC181" s="2"/>
      <c r="CG181" s="2"/>
      <c r="CH181" s="2"/>
      <c r="CI181" s="2"/>
      <c r="CK181" s="2"/>
      <c r="CS181" s="4" t="e">
        <f>#REF!</f>
        <v>#REF!</v>
      </c>
      <c r="CT181" s="56">
        <f t="shared" si="30"/>
        <v>0</v>
      </c>
    </row>
    <row r="182" spans="2:98" ht="12.75" customHeight="1" x14ac:dyDescent="0.25">
      <c r="B182" s="2"/>
      <c r="C182" s="2"/>
      <c r="D182" s="2"/>
      <c r="G182" s="2"/>
      <c r="I182" s="2"/>
      <c r="J182" s="2"/>
      <c r="K182" s="2"/>
      <c r="M182" s="2"/>
      <c r="P182" s="2"/>
      <c r="Q182" s="2"/>
      <c r="R182" s="2"/>
      <c r="T182" s="2"/>
      <c r="W182" s="2"/>
      <c r="X182" s="2"/>
      <c r="Y182" s="2"/>
      <c r="AA182" s="2"/>
      <c r="AD182" s="2"/>
      <c r="AE182" s="2"/>
      <c r="AF182" s="2"/>
      <c r="AH182" s="2"/>
      <c r="AK182" s="2"/>
      <c r="AL182" s="2"/>
      <c r="AM182" s="2"/>
      <c r="AO182" s="2"/>
      <c r="AS182" s="2"/>
      <c r="AT182" s="2"/>
      <c r="AU182" s="2"/>
      <c r="AW182" s="2"/>
      <c r="BA182" s="2"/>
      <c r="BB182" s="2"/>
      <c r="BC182" s="2"/>
      <c r="BE182" s="2"/>
      <c r="BI182" s="2"/>
      <c r="BJ182" s="2"/>
      <c r="BK182" s="2"/>
      <c r="BM182" s="2"/>
      <c r="BQ182" s="2"/>
      <c r="BR182" s="2"/>
      <c r="BS182" s="2"/>
      <c r="BU182" s="2"/>
      <c r="BY182" s="2"/>
      <c r="BZ182" s="2"/>
      <c r="CA182" s="2"/>
      <c r="CC182" s="2"/>
      <c r="CG182" s="2"/>
      <c r="CH182" s="2"/>
      <c r="CI182" s="2"/>
      <c r="CK182" s="2"/>
      <c r="CS182" s="4" t="e">
        <f>#REF!</f>
        <v>#REF!</v>
      </c>
      <c r="CT182" s="56">
        <f t="shared" si="30"/>
        <v>0</v>
      </c>
    </row>
    <row r="183" spans="2:98" ht="12.75" customHeight="1" x14ac:dyDescent="0.25">
      <c r="B183" s="2"/>
      <c r="C183" s="2"/>
      <c r="D183" s="2"/>
      <c r="G183" s="2"/>
      <c r="I183" s="2"/>
      <c r="J183" s="2"/>
      <c r="K183" s="2"/>
      <c r="M183" s="2"/>
      <c r="P183" s="2"/>
      <c r="Q183" s="2"/>
      <c r="R183" s="2"/>
      <c r="T183" s="2"/>
      <c r="W183" s="2"/>
      <c r="X183" s="2"/>
      <c r="Y183" s="2"/>
      <c r="AA183" s="2"/>
      <c r="AD183" s="2"/>
      <c r="AE183" s="2"/>
      <c r="AF183" s="2"/>
      <c r="AH183" s="2"/>
      <c r="AK183" s="2"/>
      <c r="AL183" s="2"/>
      <c r="AM183" s="2"/>
      <c r="AO183" s="2"/>
      <c r="AS183" s="2"/>
      <c r="AT183" s="2"/>
      <c r="AU183" s="2"/>
      <c r="AW183" s="2"/>
      <c r="BA183" s="2"/>
      <c r="BB183" s="2"/>
      <c r="BC183" s="2"/>
      <c r="BE183" s="2"/>
      <c r="BI183" s="2"/>
      <c r="BJ183" s="2"/>
      <c r="BK183" s="2"/>
      <c r="BM183" s="2"/>
      <c r="BQ183" s="2"/>
      <c r="BR183" s="2"/>
      <c r="BS183" s="2"/>
      <c r="BU183" s="2"/>
      <c r="BY183" s="2"/>
      <c r="BZ183" s="2"/>
      <c r="CA183" s="2"/>
      <c r="CC183" s="2"/>
      <c r="CG183" s="2"/>
      <c r="CH183" s="2"/>
      <c r="CI183" s="2"/>
      <c r="CK183" s="2"/>
      <c r="CS183" s="4" t="e">
        <f>#REF!</f>
        <v>#REF!</v>
      </c>
      <c r="CT183" s="56">
        <f t="shared" si="30"/>
        <v>0</v>
      </c>
    </row>
    <row r="184" spans="2:98" ht="12.75" customHeight="1" x14ac:dyDescent="0.25">
      <c r="B184" s="2"/>
      <c r="C184" s="2"/>
      <c r="D184" s="2"/>
      <c r="G184" s="2"/>
      <c r="I184" s="2"/>
      <c r="J184" s="2"/>
      <c r="K184" s="2"/>
      <c r="M184" s="2"/>
      <c r="P184" s="2"/>
      <c r="Q184" s="2"/>
      <c r="R184" s="2"/>
      <c r="T184" s="2"/>
      <c r="W184" s="2"/>
      <c r="X184" s="2"/>
      <c r="Y184" s="2"/>
      <c r="AA184" s="2"/>
      <c r="AD184" s="2"/>
      <c r="AE184" s="2"/>
      <c r="AF184" s="2"/>
      <c r="AH184" s="2"/>
      <c r="AK184" s="2"/>
      <c r="AL184" s="2"/>
      <c r="AM184" s="2"/>
      <c r="AO184" s="2"/>
      <c r="AS184" s="2"/>
      <c r="AT184" s="2"/>
      <c r="AU184" s="2"/>
      <c r="AW184" s="2"/>
      <c r="BA184" s="2"/>
      <c r="BB184" s="2"/>
      <c r="BC184" s="2"/>
      <c r="BE184" s="2"/>
      <c r="BI184" s="2"/>
      <c r="BJ184" s="2"/>
      <c r="BK184" s="2"/>
      <c r="BM184" s="2"/>
      <c r="BQ184" s="2"/>
      <c r="BR184" s="2"/>
      <c r="BS184" s="2"/>
      <c r="BU184" s="2"/>
      <c r="BY184" s="2"/>
      <c r="BZ184" s="2"/>
      <c r="CA184" s="2"/>
      <c r="CC184" s="2"/>
      <c r="CG184" s="2"/>
      <c r="CH184" s="2"/>
      <c r="CI184" s="2"/>
      <c r="CK184" s="2"/>
      <c r="CS184" s="4" t="e">
        <f>#REF!</f>
        <v>#REF!</v>
      </c>
      <c r="CT184" s="56">
        <f t="shared" si="30"/>
        <v>0</v>
      </c>
    </row>
    <row r="185" spans="2:98" ht="12.75" customHeight="1" x14ac:dyDescent="0.25">
      <c r="B185" s="2"/>
      <c r="C185" s="2"/>
      <c r="D185" s="2"/>
      <c r="G185" s="2"/>
      <c r="I185" s="2"/>
      <c r="J185" s="2"/>
      <c r="K185" s="2"/>
      <c r="M185" s="2"/>
      <c r="P185" s="2"/>
      <c r="Q185" s="2"/>
      <c r="R185" s="2"/>
      <c r="T185" s="2"/>
      <c r="W185" s="2"/>
      <c r="X185" s="2"/>
      <c r="Y185" s="2"/>
      <c r="AA185" s="2"/>
      <c r="AD185" s="2"/>
      <c r="AE185" s="2"/>
      <c r="AF185" s="2"/>
      <c r="AH185" s="2"/>
      <c r="AK185" s="2"/>
      <c r="AL185" s="2"/>
      <c r="AM185" s="2"/>
      <c r="AO185" s="2"/>
      <c r="AS185" s="2"/>
      <c r="AT185" s="2"/>
      <c r="AU185" s="2"/>
      <c r="AW185" s="2"/>
      <c r="BA185" s="2"/>
      <c r="BB185" s="2"/>
      <c r="BC185" s="2"/>
      <c r="BE185" s="2"/>
      <c r="BI185" s="2"/>
      <c r="BJ185" s="2"/>
      <c r="BK185" s="2"/>
      <c r="BM185" s="2"/>
      <c r="BQ185" s="2"/>
      <c r="BR185" s="2"/>
      <c r="BS185" s="2"/>
      <c r="BU185" s="2"/>
      <c r="BY185" s="2"/>
      <c r="BZ185" s="2"/>
      <c r="CA185" s="2"/>
      <c r="CC185" s="2"/>
      <c r="CG185" s="2"/>
      <c r="CH185" s="2"/>
      <c r="CI185" s="2"/>
      <c r="CK185" s="2"/>
      <c r="CS185" s="4" t="e">
        <f>#REF!</f>
        <v>#REF!</v>
      </c>
      <c r="CT185" s="56">
        <f t="shared" si="30"/>
        <v>0</v>
      </c>
    </row>
    <row r="186" spans="2:98" ht="12.75" customHeight="1" x14ac:dyDescent="0.25">
      <c r="B186" s="2"/>
      <c r="C186" s="2"/>
      <c r="D186" s="2"/>
      <c r="G186" s="2"/>
      <c r="I186" s="2"/>
      <c r="J186" s="2"/>
      <c r="K186" s="2"/>
      <c r="M186" s="2"/>
      <c r="P186" s="2"/>
      <c r="Q186" s="2"/>
      <c r="R186" s="2"/>
      <c r="T186" s="2"/>
      <c r="W186" s="2"/>
      <c r="X186" s="2"/>
      <c r="Y186" s="2"/>
      <c r="AA186" s="2"/>
      <c r="AD186" s="2"/>
      <c r="AE186" s="2"/>
      <c r="AF186" s="2"/>
      <c r="AH186" s="2"/>
      <c r="AK186" s="2"/>
      <c r="AL186" s="2"/>
      <c r="AM186" s="2"/>
      <c r="AO186" s="2"/>
      <c r="AS186" s="2"/>
      <c r="AT186" s="2"/>
      <c r="AU186" s="2"/>
      <c r="AW186" s="2"/>
      <c r="BA186" s="2"/>
      <c r="BB186" s="2"/>
      <c r="BC186" s="2"/>
      <c r="BE186" s="2"/>
      <c r="BI186" s="2"/>
      <c r="BJ186" s="2"/>
      <c r="BK186" s="2"/>
      <c r="BM186" s="2"/>
      <c r="BQ186" s="2"/>
      <c r="BR186" s="2"/>
      <c r="BS186" s="2"/>
      <c r="BU186" s="2"/>
      <c r="BY186" s="2"/>
      <c r="BZ186" s="2"/>
      <c r="CA186" s="2"/>
      <c r="CC186" s="2"/>
      <c r="CG186" s="2"/>
      <c r="CH186" s="2"/>
      <c r="CI186" s="2"/>
      <c r="CK186" s="2"/>
      <c r="CS186" s="4" t="e">
        <f>#REF!</f>
        <v>#REF!</v>
      </c>
      <c r="CT186" s="56">
        <f t="shared" si="30"/>
        <v>0</v>
      </c>
    </row>
    <row r="187" spans="2:98" ht="12.75" customHeight="1" x14ac:dyDescent="0.25">
      <c r="B187" s="2"/>
      <c r="C187" s="2"/>
      <c r="D187" s="2"/>
      <c r="G187" s="2"/>
      <c r="I187" s="2"/>
      <c r="J187" s="2"/>
      <c r="K187" s="2"/>
      <c r="M187" s="2"/>
      <c r="P187" s="2"/>
      <c r="Q187" s="2"/>
      <c r="R187" s="2"/>
      <c r="T187" s="2"/>
      <c r="W187" s="2"/>
      <c r="X187" s="2"/>
      <c r="Y187" s="2"/>
      <c r="AA187" s="2"/>
      <c r="AD187" s="2"/>
      <c r="AE187" s="2"/>
      <c r="AF187" s="2"/>
      <c r="AH187" s="2"/>
      <c r="AK187" s="2"/>
      <c r="AL187" s="2"/>
      <c r="AM187" s="2"/>
      <c r="AO187" s="2"/>
      <c r="AS187" s="2"/>
      <c r="AT187" s="2"/>
      <c r="AU187" s="2"/>
      <c r="AW187" s="2"/>
      <c r="BA187" s="2"/>
      <c r="BB187" s="2"/>
      <c r="BC187" s="2"/>
      <c r="BE187" s="2"/>
      <c r="BI187" s="2"/>
      <c r="BJ187" s="2"/>
      <c r="BK187" s="2"/>
      <c r="BM187" s="2"/>
      <c r="BQ187" s="2"/>
      <c r="BR187" s="2"/>
      <c r="BS187" s="2"/>
      <c r="BU187" s="2"/>
      <c r="BY187" s="2"/>
      <c r="BZ187" s="2"/>
      <c r="CA187" s="2"/>
      <c r="CC187" s="2"/>
      <c r="CG187" s="2"/>
      <c r="CH187" s="2"/>
      <c r="CI187" s="2"/>
      <c r="CK187" s="2"/>
      <c r="CS187" s="4" t="e">
        <f>#REF!</f>
        <v>#REF!</v>
      </c>
      <c r="CT187" s="56">
        <f t="shared" si="30"/>
        <v>0</v>
      </c>
    </row>
    <row r="188" spans="2:98" ht="12.75" customHeight="1" x14ac:dyDescent="0.25">
      <c r="B188" s="2"/>
      <c r="C188" s="2"/>
      <c r="D188" s="2"/>
      <c r="G188" s="2"/>
      <c r="I188" s="2"/>
      <c r="J188" s="2"/>
      <c r="K188" s="2"/>
      <c r="M188" s="2"/>
      <c r="P188" s="2"/>
      <c r="Q188" s="2"/>
      <c r="R188" s="2"/>
      <c r="T188" s="2"/>
      <c r="W188" s="2"/>
      <c r="X188" s="2"/>
      <c r="Y188" s="2"/>
      <c r="AA188" s="2"/>
      <c r="AD188" s="2"/>
      <c r="AE188" s="2"/>
      <c r="AF188" s="2"/>
      <c r="AH188" s="2"/>
      <c r="AK188" s="2"/>
      <c r="AL188" s="2"/>
      <c r="AM188" s="2"/>
      <c r="AO188" s="2"/>
      <c r="AS188" s="2"/>
      <c r="AT188" s="2"/>
      <c r="AU188" s="2"/>
      <c r="AW188" s="2"/>
      <c r="BA188" s="2"/>
      <c r="BB188" s="2"/>
      <c r="BC188" s="2"/>
      <c r="BE188" s="2"/>
      <c r="BI188" s="2"/>
      <c r="BJ188" s="2"/>
      <c r="BK188" s="2"/>
      <c r="BM188" s="2"/>
      <c r="BQ188" s="2"/>
      <c r="BR188" s="2"/>
      <c r="BS188" s="2"/>
      <c r="BU188" s="2"/>
      <c r="BY188" s="2"/>
      <c r="BZ188" s="2"/>
      <c r="CA188" s="2"/>
      <c r="CC188" s="2"/>
      <c r="CG188" s="2"/>
      <c r="CH188" s="2"/>
      <c r="CI188" s="2"/>
      <c r="CK188" s="2"/>
      <c r="CS188" s="4" t="e">
        <f>#REF!</f>
        <v>#REF!</v>
      </c>
      <c r="CT188" s="56">
        <f t="shared" si="30"/>
        <v>0</v>
      </c>
    </row>
    <row r="189" spans="2:98" ht="12.75" customHeight="1" x14ac:dyDescent="0.25">
      <c r="B189" s="2"/>
      <c r="C189" s="2"/>
      <c r="D189" s="2"/>
      <c r="G189" s="2"/>
      <c r="I189" s="2"/>
      <c r="J189" s="2"/>
      <c r="K189" s="2"/>
      <c r="M189" s="2"/>
      <c r="P189" s="2"/>
      <c r="Q189" s="2"/>
      <c r="R189" s="2"/>
      <c r="T189" s="2"/>
      <c r="W189" s="2"/>
      <c r="X189" s="2"/>
      <c r="Y189" s="2"/>
      <c r="AA189" s="2"/>
      <c r="AD189" s="2"/>
      <c r="AE189" s="2"/>
      <c r="AF189" s="2"/>
      <c r="AH189" s="2"/>
      <c r="AK189" s="2"/>
      <c r="AL189" s="2"/>
      <c r="AM189" s="2"/>
      <c r="AO189" s="2"/>
      <c r="AS189" s="2"/>
      <c r="AT189" s="2"/>
      <c r="AU189" s="2"/>
      <c r="AW189" s="2"/>
      <c r="BA189" s="2"/>
      <c r="BB189" s="2"/>
      <c r="BC189" s="2"/>
      <c r="BE189" s="2"/>
      <c r="BI189" s="2"/>
      <c r="BJ189" s="2"/>
      <c r="BK189" s="2"/>
      <c r="BM189" s="2"/>
      <c r="BQ189" s="2"/>
      <c r="BR189" s="2"/>
      <c r="BS189" s="2"/>
      <c r="BU189" s="2"/>
      <c r="BY189" s="2"/>
      <c r="BZ189" s="2"/>
      <c r="CA189" s="2"/>
      <c r="CC189" s="2"/>
      <c r="CG189" s="2"/>
      <c r="CH189" s="2"/>
      <c r="CI189" s="2"/>
      <c r="CK189" s="2"/>
      <c r="CS189" s="4" t="e">
        <f>#REF!</f>
        <v>#REF!</v>
      </c>
      <c r="CT189" s="56">
        <f t="shared" si="30"/>
        <v>0</v>
      </c>
    </row>
    <row r="190" spans="2:98" ht="12.75" customHeight="1" x14ac:dyDescent="0.25">
      <c r="B190" s="2"/>
      <c r="C190" s="2"/>
      <c r="D190" s="2"/>
      <c r="G190" s="2"/>
      <c r="I190" s="2"/>
      <c r="J190" s="2"/>
      <c r="K190" s="2"/>
      <c r="M190" s="2"/>
      <c r="P190" s="2"/>
      <c r="Q190" s="2"/>
      <c r="R190" s="2"/>
      <c r="T190" s="2"/>
      <c r="W190" s="2"/>
      <c r="X190" s="2"/>
      <c r="Y190" s="2"/>
      <c r="AA190" s="2"/>
      <c r="AD190" s="2"/>
      <c r="AE190" s="2"/>
      <c r="AF190" s="2"/>
      <c r="AH190" s="2"/>
      <c r="AK190" s="2"/>
      <c r="AL190" s="2"/>
      <c r="AM190" s="2"/>
      <c r="AO190" s="2"/>
      <c r="AS190" s="2"/>
      <c r="AT190" s="2"/>
      <c r="AU190" s="2"/>
      <c r="AW190" s="2"/>
      <c r="BA190" s="2"/>
      <c r="BB190" s="2"/>
      <c r="BC190" s="2"/>
      <c r="BE190" s="2"/>
      <c r="BI190" s="2"/>
      <c r="BJ190" s="2"/>
      <c r="BK190" s="2"/>
      <c r="BM190" s="2"/>
      <c r="BQ190" s="2"/>
      <c r="BR190" s="2"/>
      <c r="BS190" s="2"/>
      <c r="BU190" s="2"/>
      <c r="BY190" s="2"/>
      <c r="BZ190" s="2"/>
      <c r="CA190" s="2"/>
      <c r="CC190" s="2"/>
      <c r="CG190" s="2"/>
      <c r="CH190" s="2"/>
      <c r="CI190" s="2"/>
      <c r="CK190" s="2"/>
      <c r="CS190" s="4" t="e">
        <f>#REF!</f>
        <v>#REF!</v>
      </c>
      <c r="CT190" s="56">
        <f t="shared" si="30"/>
        <v>0</v>
      </c>
    </row>
    <row r="191" spans="2:98" ht="12.75" customHeight="1" x14ac:dyDescent="0.25">
      <c r="B191" s="2"/>
      <c r="C191" s="2"/>
      <c r="D191" s="2"/>
      <c r="G191" s="2"/>
      <c r="I191" s="2"/>
      <c r="J191" s="2"/>
      <c r="K191" s="2"/>
      <c r="M191" s="2"/>
      <c r="P191" s="2"/>
      <c r="Q191" s="2"/>
      <c r="R191" s="2"/>
      <c r="T191" s="2"/>
      <c r="W191" s="2"/>
      <c r="X191" s="2"/>
      <c r="Y191" s="2"/>
      <c r="AA191" s="2"/>
      <c r="AD191" s="2"/>
      <c r="AE191" s="2"/>
      <c r="AF191" s="2"/>
      <c r="AH191" s="2"/>
      <c r="AK191" s="2"/>
      <c r="AL191" s="2"/>
      <c r="AM191" s="2"/>
      <c r="AO191" s="2"/>
      <c r="AS191" s="2"/>
      <c r="AT191" s="2"/>
      <c r="AU191" s="2"/>
      <c r="AW191" s="2"/>
      <c r="BA191" s="2"/>
      <c r="BB191" s="2"/>
      <c r="BC191" s="2"/>
      <c r="BE191" s="2"/>
      <c r="BI191" s="2"/>
      <c r="BJ191" s="2"/>
      <c r="BK191" s="2"/>
      <c r="BM191" s="2"/>
      <c r="BQ191" s="2"/>
      <c r="BR191" s="2"/>
      <c r="BS191" s="2"/>
      <c r="BU191" s="2"/>
      <c r="BY191" s="2"/>
      <c r="BZ191" s="2"/>
      <c r="CA191" s="2"/>
      <c r="CC191" s="2"/>
      <c r="CG191" s="2"/>
      <c r="CH191" s="2"/>
      <c r="CI191" s="2"/>
      <c r="CK191" s="2"/>
      <c r="CS191" s="4" t="e">
        <f>#REF!</f>
        <v>#REF!</v>
      </c>
      <c r="CT191" s="56">
        <f t="shared" si="30"/>
        <v>0</v>
      </c>
    </row>
    <row r="192" spans="2:98" ht="12.75" customHeight="1" x14ac:dyDescent="0.25">
      <c r="B192" s="2"/>
      <c r="C192" s="2"/>
      <c r="D192" s="2"/>
      <c r="G192" s="2"/>
      <c r="I192" s="2"/>
      <c r="J192" s="2"/>
      <c r="K192" s="2"/>
      <c r="M192" s="2"/>
      <c r="P192" s="2"/>
      <c r="Q192" s="2"/>
      <c r="R192" s="2"/>
      <c r="T192" s="2"/>
      <c r="W192" s="2"/>
      <c r="X192" s="2"/>
      <c r="Y192" s="2"/>
      <c r="AA192" s="2"/>
      <c r="AD192" s="2"/>
      <c r="AE192" s="2"/>
      <c r="AF192" s="2"/>
      <c r="AH192" s="2"/>
      <c r="AK192" s="2"/>
      <c r="AL192" s="2"/>
      <c r="AM192" s="2"/>
      <c r="AO192" s="2"/>
      <c r="AS192" s="2"/>
      <c r="AT192" s="2"/>
      <c r="AU192" s="2"/>
      <c r="AW192" s="2"/>
      <c r="BA192" s="2"/>
      <c r="BB192" s="2"/>
      <c r="BC192" s="2"/>
      <c r="BE192" s="2"/>
      <c r="BI192" s="2"/>
      <c r="BJ192" s="2"/>
      <c r="BK192" s="2"/>
      <c r="BM192" s="2"/>
      <c r="BQ192" s="2"/>
      <c r="BR192" s="2"/>
      <c r="BS192" s="2"/>
      <c r="BU192" s="2"/>
      <c r="BY192" s="2"/>
      <c r="BZ192" s="2"/>
      <c r="CA192" s="2"/>
      <c r="CC192" s="2"/>
      <c r="CG192" s="2"/>
      <c r="CH192" s="2"/>
      <c r="CI192" s="2"/>
      <c r="CK192" s="2"/>
      <c r="CS192" s="4" t="e">
        <f>#REF!</f>
        <v>#REF!</v>
      </c>
      <c r="CT192" s="56">
        <f t="shared" si="30"/>
        <v>0</v>
      </c>
    </row>
    <row r="193" spans="2:98" ht="12.75" customHeight="1" x14ac:dyDescent="0.25">
      <c r="B193" s="2"/>
      <c r="C193" s="2"/>
      <c r="D193" s="2"/>
      <c r="G193" s="2"/>
      <c r="I193" s="2"/>
      <c r="J193" s="2"/>
      <c r="K193" s="2"/>
      <c r="M193" s="2"/>
      <c r="P193" s="2"/>
      <c r="Q193" s="2"/>
      <c r="R193" s="2"/>
      <c r="T193" s="2"/>
      <c r="W193" s="2"/>
      <c r="X193" s="2"/>
      <c r="Y193" s="2"/>
      <c r="AA193" s="2"/>
      <c r="AD193" s="2"/>
      <c r="AE193" s="2"/>
      <c r="AF193" s="2"/>
      <c r="AH193" s="2"/>
      <c r="AK193" s="2"/>
      <c r="AL193" s="2"/>
      <c r="AM193" s="2"/>
      <c r="AO193" s="2"/>
      <c r="AS193" s="2"/>
      <c r="AT193" s="2"/>
      <c r="AU193" s="2"/>
      <c r="AW193" s="2"/>
      <c r="BA193" s="2"/>
      <c r="BB193" s="2"/>
      <c r="BC193" s="2"/>
      <c r="BE193" s="2"/>
      <c r="BI193" s="2"/>
      <c r="BJ193" s="2"/>
      <c r="BK193" s="2"/>
      <c r="BM193" s="2"/>
      <c r="BQ193" s="2"/>
      <c r="BR193" s="2"/>
      <c r="BS193" s="2"/>
      <c r="BU193" s="2"/>
      <c r="BY193" s="2"/>
      <c r="BZ193" s="2"/>
      <c r="CA193" s="2"/>
      <c r="CC193" s="2"/>
      <c r="CG193" s="2"/>
      <c r="CH193" s="2"/>
      <c r="CI193" s="2"/>
      <c r="CK193" s="2"/>
      <c r="CS193" s="4" t="e">
        <f>#REF!</f>
        <v>#REF!</v>
      </c>
      <c r="CT193" s="56">
        <f t="shared" si="30"/>
        <v>0</v>
      </c>
    </row>
    <row r="194" spans="2:98" ht="12.75" customHeight="1" x14ac:dyDescent="0.25">
      <c r="B194" s="2"/>
      <c r="C194" s="2"/>
      <c r="D194" s="2"/>
      <c r="G194" s="2"/>
      <c r="I194" s="2"/>
      <c r="J194" s="2"/>
      <c r="K194" s="2"/>
      <c r="M194" s="2"/>
      <c r="P194" s="2"/>
      <c r="Q194" s="2"/>
      <c r="R194" s="2"/>
      <c r="T194" s="2"/>
      <c r="W194" s="2"/>
      <c r="X194" s="2"/>
      <c r="Y194" s="2"/>
      <c r="AA194" s="2"/>
      <c r="AD194" s="2"/>
      <c r="AE194" s="2"/>
      <c r="AF194" s="2"/>
      <c r="AH194" s="2"/>
      <c r="AK194" s="2"/>
      <c r="AL194" s="2"/>
      <c r="AM194" s="2"/>
      <c r="AO194" s="2"/>
      <c r="AS194" s="2"/>
      <c r="AT194" s="2"/>
      <c r="AU194" s="2"/>
      <c r="AW194" s="2"/>
      <c r="BA194" s="2"/>
      <c r="BB194" s="2"/>
      <c r="BC194" s="2"/>
      <c r="BE194" s="2"/>
      <c r="BI194" s="2"/>
      <c r="BJ194" s="2"/>
      <c r="BK194" s="2"/>
      <c r="BM194" s="2"/>
      <c r="BQ194" s="2"/>
      <c r="BR194" s="2"/>
      <c r="BS194" s="2"/>
      <c r="BU194" s="2"/>
      <c r="BY194" s="2"/>
      <c r="BZ194" s="2"/>
      <c r="CA194" s="2"/>
      <c r="CC194" s="2"/>
      <c r="CG194" s="2"/>
      <c r="CH194" s="2"/>
      <c r="CI194" s="2"/>
      <c r="CK194" s="2"/>
      <c r="CS194" s="4" t="e">
        <f>#REF!</f>
        <v>#REF!</v>
      </c>
      <c r="CT194" s="56">
        <f t="shared" si="30"/>
        <v>0</v>
      </c>
    </row>
    <row r="195" spans="2:98" ht="12.75" customHeight="1" x14ac:dyDescent="0.25">
      <c r="B195" s="2"/>
      <c r="C195" s="2"/>
      <c r="D195" s="2"/>
      <c r="G195" s="2"/>
      <c r="I195" s="2"/>
      <c r="J195" s="2"/>
      <c r="K195" s="2"/>
      <c r="M195" s="2"/>
      <c r="P195" s="2"/>
      <c r="Q195" s="2"/>
      <c r="R195" s="2"/>
      <c r="T195" s="2"/>
      <c r="W195" s="2"/>
      <c r="X195" s="2"/>
      <c r="Y195" s="2"/>
      <c r="AA195" s="2"/>
      <c r="AD195" s="2"/>
      <c r="AE195" s="2"/>
      <c r="AF195" s="2"/>
      <c r="AH195" s="2"/>
      <c r="AK195" s="2"/>
      <c r="AL195" s="2"/>
      <c r="AM195" s="2"/>
      <c r="AO195" s="2"/>
      <c r="AS195" s="2"/>
      <c r="AT195" s="2"/>
      <c r="AU195" s="2"/>
      <c r="AW195" s="2"/>
      <c r="BA195" s="2"/>
      <c r="BB195" s="2"/>
      <c r="BC195" s="2"/>
      <c r="BE195" s="2"/>
      <c r="BI195" s="2"/>
      <c r="BJ195" s="2"/>
      <c r="BK195" s="2"/>
      <c r="BM195" s="2"/>
      <c r="BQ195" s="2"/>
      <c r="BR195" s="2"/>
      <c r="BS195" s="2"/>
      <c r="BU195" s="2"/>
      <c r="BY195" s="2"/>
      <c r="BZ195" s="2"/>
      <c r="CA195" s="2"/>
      <c r="CC195" s="2"/>
      <c r="CG195" s="2"/>
      <c r="CH195" s="2"/>
      <c r="CI195" s="2"/>
      <c r="CK195" s="2"/>
      <c r="CS195" s="4" t="e">
        <f>#REF!</f>
        <v>#REF!</v>
      </c>
      <c r="CT195" s="56">
        <f t="shared" si="30"/>
        <v>0</v>
      </c>
    </row>
    <row r="196" spans="2:98" ht="12.75" customHeight="1" x14ac:dyDescent="0.25">
      <c r="B196" s="2"/>
      <c r="C196" s="2"/>
      <c r="D196" s="2"/>
      <c r="G196" s="2"/>
      <c r="I196" s="2"/>
      <c r="J196" s="2"/>
      <c r="K196" s="2"/>
      <c r="M196" s="2"/>
      <c r="P196" s="2"/>
      <c r="Q196" s="2"/>
      <c r="R196" s="2"/>
      <c r="T196" s="2"/>
      <c r="W196" s="2"/>
      <c r="X196" s="2"/>
      <c r="Y196" s="2"/>
      <c r="AA196" s="2"/>
      <c r="AD196" s="2"/>
      <c r="AE196" s="2"/>
      <c r="AF196" s="2"/>
      <c r="AH196" s="2"/>
      <c r="AK196" s="2"/>
      <c r="AL196" s="2"/>
      <c r="AM196" s="2"/>
      <c r="AO196" s="2"/>
      <c r="AS196" s="2"/>
      <c r="AT196" s="2"/>
      <c r="AU196" s="2"/>
      <c r="AW196" s="2"/>
      <c r="BA196" s="2"/>
      <c r="BB196" s="2"/>
      <c r="BC196" s="2"/>
      <c r="BE196" s="2"/>
      <c r="BI196" s="2"/>
      <c r="BJ196" s="2"/>
      <c r="BK196" s="2"/>
      <c r="BM196" s="2"/>
      <c r="BQ196" s="2"/>
      <c r="BR196" s="2"/>
      <c r="BS196" s="2"/>
      <c r="BU196" s="2"/>
      <c r="BY196" s="2"/>
      <c r="BZ196" s="2"/>
      <c r="CA196" s="2"/>
      <c r="CC196" s="2"/>
      <c r="CG196" s="2"/>
      <c r="CH196" s="2"/>
      <c r="CI196" s="2"/>
      <c r="CK196" s="2"/>
      <c r="CS196" s="4" t="e">
        <f>#REF!</f>
        <v>#REF!</v>
      </c>
      <c r="CT196" s="56">
        <f t="shared" si="30"/>
        <v>0</v>
      </c>
    </row>
    <row r="197" spans="2:98" ht="12.75" customHeight="1" x14ac:dyDescent="0.25">
      <c r="B197" s="2"/>
      <c r="C197" s="2"/>
      <c r="D197" s="2"/>
      <c r="G197" s="2"/>
      <c r="I197" s="2"/>
      <c r="J197" s="2"/>
      <c r="K197" s="2"/>
      <c r="M197" s="2"/>
      <c r="P197" s="2"/>
      <c r="Q197" s="2"/>
      <c r="R197" s="2"/>
      <c r="T197" s="2"/>
      <c r="W197" s="2"/>
      <c r="X197" s="2"/>
      <c r="Y197" s="2"/>
      <c r="AA197" s="2"/>
      <c r="AD197" s="2"/>
      <c r="AE197" s="2"/>
      <c r="AF197" s="2"/>
      <c r="AH197" s="2"/>
      <c r="AK197" s="2"/>
      <c r="AL197" s="2"/>
      <c r="AM197" s="2"/>
      <c r="AO197" s="2"/>
      <c r="AS197" s="2"/>
      <c r="AT197" s="2"/>
      <c r="AU197" s="2"/>
      <c r="AW197" s="2"/>
      <c r="BA197" s="2"/>
      <c r="BB197" s="2"/>
      <c r="BC197" s="2"/>
      <c r="BE197" s="2"/>
      <c r="BI197" s="2"/>
      <c r="BJ197" s="2"/>
      <c r="BK197" s="2"/>
      <c r="BM197" s="2"/>
      <c r="BQ197" s="2"/>
      <c r="BR197" s="2"/>
      <c r="BS197" s="2"/>
      <c r="BU197" s="2"/>
      <c r="BY197" s="2"/>
      <c r="BZ197" s="2"/>
      <c r="CA197" s="2"/>
      <c r="CC197" s="2"/>
      <c r="CG197" s="2"/>
      <c r="CH197" s="2"/>
      <c r="CI197" s="2"/>
      <c r="CK197" s="2"/>
      <c r="CS197" s="4" t="e">
        <f>#REF!</f>
        <v>#REF!</v>
      </c>
      <c r="CT197" s="56">
        <f t="shared" si="30"/>
        <v>0</v>
      </c>
    </row>
    <row r="198" spans="2:98" ht="12.75" customHeight="1" x14ac:dyDescent="0.25">
      <c r="B198" s="2"/>
      <c r="C198" s="2"/>
      <c r="D198" s="2"/>
      <c r="G198" s="2"/>
      <c r="I198" s="2"/>
      <c r="J198" s="2"/>
      <c r="K198" s="2"/>
      <c r="M198" s="2"/>
      <c r="P198" s="2"/>
      <c r="Q198" s="2"/>
      <c r="R198" s="2"/>
      <c r="T198" s="2"/>
      <c r="W198" s="2"/>
      <c r="X198" s="2"/>
      <c r="Y198" s="2"/>
      <c r="AA198" s="2"/>
      <c r="AD198" s="2"/>
      <c r="AE198" s="2"/>
      <c r="AF198" s="2"/>
      <c r="AH198" s="2"/>
      <c r="AK198" s="2"/>
      <c r="AL198" s="2"/>
      <c r="AM198" s="2"/>
      <c r="AO198" s="2"/>
      <c r="AS198" s="2"/>
      <c r="AT198" s="2"/>
      <c r="AU198" s="2"/>
      <c r="AW198" s="2"/>
      <c r="BA198" s="2"/>
      <c r="BB198" s="2"/>
      <c r="BC198" s="2"/>
      <c r="BE198" s="2"/>
      <c r="BI198" s="2"/>
      <c r="BJ198" s="2"/>
      <c r="BK198" s="2"/>
      <c r="BM198" s="2"/>
      <c r="BQ198" s="2"/>
      <c r="BR198" s="2"/>
      <c r="BS198" s="2"/>
      <c r="BU198" s="2"/>
      <c r="BY198" s="2"/>
      <c r="BZ198" s="2"/>
      <c r="CA198" s="2"/>
      <c r="CC198" s="2"/>
      <c r="CG198" s="2"/>
      <c r="CH198" s="2"/>
      <c r="CI198" s="2"/>
      <c r="CK198" s="2"/>
      <c r="CS198" s="4" t="e">
        <f>#REF!</f>
        <v>#REF!</v>
      </c>
      <c r="CT198" s="56">
        <f t="shared" si="30"/>
        <v>0</v>
      </c>
    </row>
    <row r="199" spans="2:98" ht="12.75" customHeight="1" x14ac:dyDescent="0.25">
      <c r="B199" s="2"/>
      <c r="C199" s="2"/>
      <c r="D199" s="2"/>
      <c r="G199" s="2"/>
      <c r="I199" s="2"/>
      <c r="J199" s="2"/>
      <c r="K199" s="2"/>
      <c r="M199" s="2"/>
      <c r="P199" s="2"/>
      <c r="Q199" s="2"/>
      <c r="R199" s="2"/>
      <c r="T199" s="2"/>
      <c r="W199" s="2"/>
      <c r="X199" s="2"/>
      <c r="Y199" s="2"/>
      <c r="AA199" s="2"/>
      <c r="AD199" s="2"/>
      <c r="AE199" s="2"/>
      <c r="AF199" s="2"/>
      <c r="AH199" s="2"/>
      <c r="AK199" s="2"/>
      <c r="AL199" s="2"/>
      <c r="AM199" s="2"/>
      <c r="AO199" s="2"/>
      <c r="AS199" s="2"/>
      <c r="AT199" s="2"/>
      <c r="AU199" s="2"/>
      <c r="AW199" s="2"/>
      <c r="BA199" s="2"/>
      <c r="BB199" s="2"/>
      <c r="BC199" s="2"/>
      <c r="BE199" s="2"/>
      <c r="BI199" s="2"/>
      <c r="BJ199" s="2"/>
      <c r="BK199" s="2"/>
      <c r="BM199" s="2"/>
      <c r="BQ199" s="2"/>
      <c r="BR199" s="2"/>
      <c r="BS199" s="2"/>
      <c r="BU199" s="2"/>
      <c r="BY199" s="2"/>
      <c r="BZ199" s="2"/>
      <c r="CA199" s="2"/>
      <c r="CC199" s="2"/>
      <c r="CG199" s="2"/>
      <c r="CH199" s="2"/>
      <c r="CI199" s="2"/>
      <c r="CK199" s="2"/>
      <c r="CS199" s="4" t="e">
        <f>#REF!</f>
        <v>#REF!</v>
      </c>
      <c r="CT199" s="56">
        <f t="shared" si="30"/>
        <v>0</v>
      </c>
    </row>
    <row r="200" spans="2:98" ht="12.75" customHeight="1" x14ac:dyDescent="0.25">
      <c r="B200" s="2"/>
      <c r="C200" s="2"/>
      <c r="D200" s="2"/>
      <c r="G200" s="2"/>
      <c r="I200" s="2"/>
      <c r="J200" s="2"/>
      <c r="K200" s="2"/>
      <c r="M200" s="2"/>
      <c r="P200" s="2"/>
      <c r="Q200" s="2"/>
      <c r="R200" s="2"/>
      <c r="T200" s="2"/>
      <c r="W200" s="2"/>
      <c r="X200" s="2"/>
      <c r="Y200" s="2"/>
      <c r="AA200" s="2"/>
      <c r="AD200" s="2"/>
      <c r="AE200" s="2"/>
      <c r="AF200" s="2"/>
      <c r="AH200" s="2"/>
      <c r="AK200" s="2"/>
      <c r="AL200" s="2"/>
      <c r="AM200" s="2"/>
      <c r="AO200" s="2"/>
      <c r="AS200" s="2"/>
      <c r="AT200" s="2"/>
      <c r="AU200" s="2"/>
      <c r="AW200" s="2"/>
      <c r="BA200" s="2"/>
      <c r="BB200" s="2"/>
      <c r="BC200" s="2"/>
      <c r="BE200" s="2"/>
      <c r="BI200" s="2"/>
      <c r="BJ200" s="2"/>
      <c r="BK200" s="2"/>
      <c r="BM200" s="2"/>
      <c r="BQ200" s="2"/>
      <c r="BR200" s="2"/>
      <c r="BS200" s="2"/>
      <c r="BU200" s="2"/>
      <c r="BY200" s="2"/>
      <c r="BZ200" s="2"/>
      <c r="CA200" s="2"/>
      <c r="CC200" s="2"/>
      <c r="CG200" s="2"/>
      <c r="CH200" s="2"/>
      <c r="CI200" s="2"/>
      <c r="CK200" s="2"/>
      <c r="CS200" s="4" t="e">
        <f>#REF!</f>
        <v>#REF!</v>
      </c>
      <c r="CT200" s="56">
        <f t="shared" si="30"/>
        <v>0</v>
      </c>
    </row>
    <row r="201" spans="2:98" ht="12.75" customHeight="1" x14ac:dyDescent="0.25">
      <c r="B201" s="2"/>
      <c r="C201" s="2"/>
      <c r="D201" s="2"/>
      <c r="G201" s="2"/>
      <c r="I201" s="2"/>
      <c r="J201" s="2"/>
      <c r="K201" s="2"/>
      <c r="M201" s="2"/>
      <c r="P201" s="2"/>
      <c r="Q201" s="2"/>
      <c r="R201" s="2"/>
      <c r="T201" s="2"/>
      <c r="W201" s="2"/>
      <c r="X201" s="2"/>
      <c r="Y201" s="2"/>
      <c r="AA201" s="2"/>
      <c r="AD201" s="2"/>
      <c r="AE201" s="2"/>
      <c r="AF201" s="2"/>
      <c r="AH201" s="2"/>
      <c r="AK201" s="2"/>
      <c r="AL201" s="2"/>
      <c r="AM201" s="2"/>
      <c r="AO201" s="2"/>
      <c r="AS201" s="2"/>
      <c r="AT201" s="2"/>
      <c r="AU201" s="2"/>
      <c r="AW201" s="2"/>
      <c r="BA201" s="2"/>
      <c r="BB201" s="2"/>
      <c r="BC201" s="2"/>
      <c r="BE201" s="2"/>
      <c r="BI201" s="2"/>
      <c r="BJ201" s="2"/>
      <c r="BK201" s="2"/>
      <c r="BM201" s="2"/>
      <c r="BQ201" s="2"/>
      <c r="BR201" s="2"/>
      <c r="BS201" s="2"/>
      <c r="BU201" s="2"/>
      <c r="BY201" s="2"/>
      <c r="BZ201" s="2"/>
      <c r="CA201" s="2"/>
      <c r="CC201" s="2"/>
      <c r="CG201" s="2"/>
      <c r="CH201" s="2"/>
      <c r="CI201" s="2"/>
      <c r="CK201" s="2"/>
      <c r="CS201" s="4" t="e">
        <f>#REF!</f>
        <v>#REF!</v>
      </c>
      <c r="CT201" s="56">
        <f t="shared" si="30"/>
        <v>0</v>
      </c>
    </row>
    <row r="202" spans="2:98" ht="12.75" customHeight="1" x14ac:dyDescent="0.25">
      <c r="B202" s="2"/>
      <c r="C202" s="2"/>
      <c r="D202" s="2"/>
      <c r="G202" s="2"/>
      <c r="I202" s="2"/>
      <c r="J202" s="2"/>
      <c r="K202" s="2"/>
      <c r="M202" s="2"/>
      <c r="P202" s="2"/>
      <c r="Q202" s="2"/>
      <c r="R202" s="2"/>
      <c r="T202" s="2"/>
      <c r="W202" s="2"/>
      <c r="X202" s="2"/>
      <c r="Y202" s="2"/>
      <c r="AA202" s="2"/>
      <c r="AD202" s="2"/>
      <c r="AE202" s="2"/>
      <c r="AF202" s="2"/>
      <c r="AH202" s="2"/>
      <c r="AK202" s="2"/>
      <c r="AL202" s="2"/>
      <c r="AM202" s="2"/>
      <c r="AO202" s="2"/>
      <c r="AS202" s="2"/>
      <c r="AT202" s="2"/>
      <c r="AU202" s="2"/>
      <c r="AW202" s="2"/>
      <c r="BA202" s="2"/>
      <c r="BB202" s="2"/>
      <c r="BC202" s="2"/>
      <c r="BE202" s="2"/>
      <c r="BI202" s="2"/>
      <c r="BJ202" s="2"/>
      <c r="BK202" s="2"/>
      <c r="BM202" s="2"/>
      <c r="BQ202" s="2"/>
      <c r="BR202" s="2"/>
      <c r="BS202" s="2"/>
      <c r="BU202" s="2"/>
      <c r="BY202" s="2"/>
      <c r="BZ202" s="2"/>
      <c r="CA202" s="2"/>
      <c r="CC202" s="2"/>
      <c r="CG202" s="2"/>
      <c r="CH202" s="2"/>
      <c r="CI202" s="2"/>
      <c r="CK202" s="2"/>
      <c r="CS202" s="4" t="e">
        <f>#REF!</f>
        <v>#REF!</v>
      </c>
      <c r="CT202" s="56">
        <f t="shared" si="30"/>
        <v>0</v>
      </c>
    </row>
    <row r="203" spans="2:98" ht="12.75" customHeight="1" x14ac:dyDescent="0.25">
      <c r="B203" s="2"/>
      <c r="C203" s="2"/>
      <c r="D203" s="2"/>
      <c r="G203" s="2"/>
      <c r="I203" s="2"/>
      <c r="J203" s="2"/>
      <c r="K203" s="2"/>
      <c r="M203" s="2"/>
      <c r="P203" s="2"/>
      <c r="Q203" s="2"/>
      <c r="R203" s="2"/>
      <c r="T203" s="2"/>
      <c r="W203" s="2"/>
      <c r="X203" s="2"/>
      <c r="Y203" s="2"/>
      <c r="AA203" s="2"/>
      <c r="AD203" s="2"/>
      <c r="AE203" s="2"/>
      <c r="AF203" s="2"/>
      <c r="AH203" s="2"/>
      <c r="AK203" s="2"/>
      <c r="AL203" s="2"/>
      <c r="AM203" s="2"/>
      <c r="AO203" s="2"/>
      <c r="AS203" s="2"/>
      <c r="AT203" s="2"/>
      <c r="AU203" s="2"/>
      <c r="AW203" s="2"/>
      <c r="BA203" s="2"/>
      <c r="BB203" s="2"/>
      <c r="BC203" s="2"/>
      <c r="BE203" s="2"/>
      <c r="BI203" s="2"/>
      <c r="BJ203" s="2"/>
      <c r="BK203" s="2"/>
      <c r="BM203" s="2"/>
      <c r="BQ203" s="2"/>
      <c r="BR203" s="2"/>
      <c r="BS203" s="2"/>
      <c r="BU203" s="2"/>
      <c r="BY203" s="2"/>
      <c r="BZ203" s="2"/>
      <c r="CA203" s="2"/>
      <c r="CC203" s="2"/>
      <c r="CG203" s="2"/>
      <c r="CH203" s="2"/>
      <c r="CI203" s="2"/>
      <c r="CK203" s="2"/>
      <c r="CS203" s="4" t="e">
        <f>#REF!</f>
        <v>#REF!</v>
      </c>
      <c r="CT203" s="56">
        <f t="shared" si="30"/>
        <v>0</v>
      </c>
    </row>
    <row r="204" spans="2:98" ht="12.75" customHeight="1" x14ac:dyDescent="0.25">
      <c r="B204" s="2"/>
      <c r="C204" s="2"/>
      <c r="D204" s="2"/>
      <c r="G204" s="2"/>
      <c r="I204" s="2"/>
      <c r="J204" s="2"/>
      <c r="K204" s="2"/>
      <c r="M204" s="2"/>
      <c r="P204" s="2"/>
      <c r="Q204" s="2"/>
      <c r="R204" s="2"/>
      <c r="T204" s="2"/>
      <c r="W204" s="2"/>
      <c r="X204" s="2"/>
      <c r="Y204" s="2"/>
      <c r="AA204" s="2"/>
      <c r="AD204" s="2"/>
      <c r="AE204" s="2"/>
      <c r="AF204" s="2"/>
      <c r="AH204" s="2"/>
      <c r="AK204" s="2"/>
      <c r="AL204" s="2"/>
      <c r="AM204" s="2"/>
      <c r="AO204" s="2"/>
      <c r="AS204" s="2"/>
      <c r="AT204" s="2"/>
      <c r="AU204" s="2"/>
      <c r="AW204" s="2"/>
      <c r="BA204" s="2"/>
      <c r="BB204" s="2"/>
      <c r="BC204" s="2"/>
      <c r="BE204" s="2"/>
      <c r="BI204" s="2"/>
      <c r="BJ204" s="2"/>
      <c r="BK204" s="2"/>
      <c r="BM204" s="2"/>
      <c r="BQ204" s="2"/>
      <c r="BR204" s="2"/>
      <c r="BS204" s="2"/>
      <c r="BU204" s="2"/>
      <c r="BY204" s="2"/>
      <c r="BZ204" s="2"/>
      <c r="CA204" s="2"/>
      <c r="CC204" s="2"/>
      <c r="CG204" s="2"/>
      <c r="CH204" s="2"/>
      <c r="CI204" s="2"/>
      <c r="CK204" s="2"/>
      <c r="CS204" s="4" t="e">
        <f>#REF!</f>
        <v>#REF!</v>
      </c>
      <c r="CT204" s="56">
        <f t="shared" si="30"/>
        <v>0</v>
      </c>
    </row>
    <row r="205" spans="2:98" ht="12.75" customHeight="1" x14ac:dyDescent="0.25">
      <c r="B205" s="2"/>
      <c r="C205" s="2"/>
      <c r="D205" s="2"/>
      <c r="G205" s="2"/>
      <c r="I205" s="2"/>
      <c r="J205" s="2"/>
      <c r="K205" s="2"/>
      <c r="M205" s="2"/>
      <c r="P205" s="2"/>
      <c r="Q205" s="2"/>
      <c r="R205" s="2"/>
      <c r="T205" s="2"/>
      <c r="W205" s="2"/>
      <c r="X205" s="2"/>
      <c r="Y205" s="2"/>
      <c r="AA205" s="2"/>
      <c r="AD205" s="2"/>
      <c r="AE205" s="2"/>
      <c r="AF205" s="2"/>
      <c r="AH205" s="2"/>
      <c r="AK205" s="2"/>
      <c r="AL205" s="2"/>
      <c r="AM205" s="2"/>
      <c r="AO205" s="2"/>
      <c r="AS205" s="2"/>
      <c r="AT205" s="2"/>
      <c r="AU205" s="2"/>
      <c r="AW205" s="2"/>
      <c r="BA205" s="2"/>
      <c r="BB205" s="2"/>
      <c r="BC205" s="2"/>
      <c r="BE205" s="2"/>
      <c r="BI205" s="2"/>
      <c r="BJ205" s="2"/>
      <c r="BK205" s="2"/>
      <c r="BM205" s="2"/>
      <c r="BQ205" s="2"/>
      <c r="BR205" s="2"/>
      <c r="BS205" s="2"/>
      <c r="BU205" s="2"/>
      <c r="BY205" s="2"/>
      <c r="BZ205" s="2"/>
      <c r="CA205" s="2"/>
      <c r="CC205" s="2"/>
      <c r="CG205" s="2"/>
      <c r="CH205" s="2"/>
      <c r="CI205" s="2"/>
      <c r="CK205" s="2"/>
      <c r="CS205" s="4" t="e">
        <f>#REF!</f>
        <v>#REF!</v>
      </c>
      <c r="CT205" s="56">
        <f t="shared" si="30"/>
        <v>0</v>
      </c>
    </row>
    <row r="206" spans="2:98" ht="12.75" customHeight="1" x14ac:dyDescent="0.25">
      <c r="B206" s="2"/>
      <c r="C206" s="2"/>
      <c r="D206" s="2"/>
      <c r="G206" s="2"/>
      <c r="I206" s="2"/>
      <c r="J206" s="2"/>
      <c r="K206" s="2"/>
      <c r="M206" s="2"/>
      <c r="P206" s="2"/>
      <c r="Q206" s="2"/>
      <c r="R206" s="2"/>
      <c r="T206" s="2"/>
      <c r="W206" s="2"/>
      <c r="X206" s="2"/>
      <c r="Y206" s="2"/>
      <c r="AA206" s="2"/>
      <c r="AD206" s="2"/>
      <c r="AE206" s="2"/>
      <c r="AF206" s="2"/>
      <c r="AH206" s="2"/>
      <c r="AK206" s="2"/>
      <c r="AL206" s="2"/>
      <c r="AM206" s="2"/>
      <c r="AO206" s="2"/>
      <c r="AS206" s="2"/>
      <c r="AT206" s="2"/>
      <c r="AU206" s="2"/>
      <c r="AW206" s="2"/>
      <c r="BA206" s="2"/>
      <c r="BB206" s="2"/>
      <c r="BC206" s="2"/>
      <c r="BE206" s="2"/>
      <c r="BI206" s="2"/>
      <c r="BJ206" s="2"/>
      <c r="BK206" s="2"/>
      <c r="BM206" s="2"/>
      <c r="BQ206" s="2"/>
      <c r="BR206" s="2"/>
      <c r="BS206" s="2"/>
      <c r="BU206" s="2"/>
      <c r="BY206" s="2"/>
      <c r="BZ206" s="2"/>
      <c r="CA206" s="2"/>
      <c r="CC206" s="2"/>
      <c r="CG206" s="2"/>
      <c r="CH206" s="2"/>
      <c r="CI206" s="2"/>
      <c r="CK206" s="2"/>
      <c r="CS206" s="4" t="e">
        <f>#REF!</f>
        <v>#REF!</v>
      </c>
      <c r="CT206" s="56">
        <f t="shared" si="30"/>
        <v>0</v>
      </c>
    </row>
    <row r="207" spans="2:98" ht="12.75" customHeight="1" x14ac:dyDescent="0.25">
      <c r="B207" s="2"/>
      <c r="C207" s="2"/>
      <c r="D207" s="2"/>
      <c r="G207" s="2"/>
      <c r="I207" s="2"/>
      <c r="J207" s="2"/>
      <c r="K207" s="2"/>
      <c r="M207" s="2"/>
      <c r="P207" s="2"/>
      <c r="Q207" s="2"/>
      <c r="R207" s="2"/>
      <c r="T207" s="2"/>
      <c r="W207" s="2"/>
      <c r="X207" s="2"/>
      <c r="Y207" s="2"/>
      <c r="AA207" s="2"/>
      <c r="AD207" s="2"/>
      <c r="AE207" s="2"/>
      <c r="AF207" s="2"/>
      <c r="AH207" s="2"/>
      <c r="AK207" s="2"/>
      <c r="AL207" s="2"/>
      <c r="AM207" s="2"/>
      <c r="AO207" s="2"/>
      <c r="AS207" s="2"/>
      <c r="AT207" s="2"/>
      <c r="AU207" s="2"/>
      <c r="AW207" s="2"/>
      <c r="BA207" s="2"/>
      <c r="BB207" s="2"/>
      <c r="BC207" s="2"/>
      <c r="BE207" s="2"/>
      <c r="BI207" s="2"/>
      <c r="BJ207" s="2"/>
      <c r="BK207" s="2"/>
      <c r="BM207" s="2"/>
      <c r="BQ207" s="2"/>
      <c r="BR207" s="2"/>
      <c r="BS207" s="2"/>
      <c r="BU207" s="2"/>
      <c r="BY207" s="2"/>
      <c r="BZ207" s="2"/>
      <c r="CA207" s="2"/>
      <c r="CC207" s="2"/>
      <c r="CG207" s="2"/>
      <c r="CH207" s="2"/>
      <c r="CI207" s="2"/>
      <c r="CK207" s="2"/>
      <c r="CS207" s="4" t="e">
        <f>#REF!</f>
        <v>#REF!</v>
      </c>
      <c r="CT207" s="56">
        <f t="shared" ref="CT207:CT236" si="31">N41</f>
        <v>0</v>
      </c>
    </row>
    <row r="208" spans="2:98" ht="12.75" customHeight="1" x14ac:dyDescent="0.25">
      <c r="B208" s="2"/>
      <c r="C208" s="2"/>
      <c r="D208" s="2"/>
      <c r="G208" s="2"/>
      <c r="I208" s="2"/>
      <c r="J208" s="2"/>
      <c r="K208" s="2"/>
      <c r="M208" s="2"/>
      <c r="P208" s="2"/>
      <c r="Q208" s="2"/>
      <c r="R208" s="2"/>
      <c r="T208" s="2"/>
      <c r="W208" s="2"/>
      <c r="X208" s="2"/>
      <c r="Y208" s="2"/>
      <c r="AA208" s="2"/>
      <c r="AD208" s="2"/>
      <c r="AE208" s="2"/>
      <c r="AF208" s="2"/>
      <c r="AH208" s="2"/>
      <c r="AK208" s="2"/>
      <c r="AL208" s="2"/>
      <c r="AM208" s="2"/>
      <c r="AO208" s="2"/>
      <c r="AS208" s="2"/>
      <c r="AT208" s="2"/>
      <c r="AU208" s="2"/>
      <c r="AW208" s="2"/>
      <c r="BA208" s="2"/>
      <c r="BB208" s="2"/>
      <c r="BC208" s="2"/>
      <c r="BE208" s="2"/>
      <c r="BI208" s="2"/>
      <c r="BJ208" s="2"/>
      <c r="BK208" s="2"/>
      <c r="BM208" s="2"/>
      <c r="BQ208" s="2"/>
      <c r="BR208" s="2"/>
      <c r="BS208" s="2"/>
      <c r="BU208" s="2"/>
      <c r="BY208" s="2"/>
      <c r="BZ208" s="2"/>
      <c r="CA208" s="2"/>
      <c r="CC208" s="2"/>
      <c r="CG208" s="2"/>
      <c r="CH208" s="2"/>
      <c r="CI208" s="2"/>
      <c r="CK208" s="2"/>
      <c r="CS208" s="4" t="e">
        <f>#REF!</f>
        <v>#REF!</v>
      </c>
      <c r="CT208" s="56">
        <f t="shared" si="31"/>
        <v>0</v>
      </c>
    </row>
    <row r="209" spans="2:98" ht="12.75" customHeight="1" x14ac:dyDescent="0.25">
      <c r="B209" s="2"/>
      <c r="C209" s="2"/>
      <c r="D209" s="2"/>
      <c r="G209" s="2"/>
      <c r="I209" s="2"/>
      <c r="J209" s="2"/>
      <c r="K209" s="2"/>
      <c r="M209" s="2"/>
      <c r="P209" s="2"/>
      <c r="Q209" s="2"/>
      <c r="R209" s="2"/>
      <c r="T209" s="2"/>
      <c r="W209" s="2"/>
      <c r="X209" s="2"/>
      <c r="Y209" s="2"/>
      <c r="AA209" s="2"/>
      <c r="AD209" s="2"/>
      <c r="AE209" s="2"/>
      <c r="AF209" s="2"/>
      <c r="AH209" s="2"/>
      <c r="AK209" s="2"/>
      <c r="AL209" s="2"/>
      <c r="AM209" s="2"/>
      <c r="AO209" s="2"/>
      <c r="AS209" s="2"/>
      <c r="AT209" s="2"/>
      <c r="AU209" s="2"/>
      <c r="AW209" s="2"/>
      <c r="BA209" s="2"/>
      <c r="BB209" s="2"/>
      <c r="BC209" s="2"/>
      <c r="BE209" s="2"/>
      <c r="BI209" s="2"/>
      <c r="BJ209" s="2"/>
      <c r="BK209" s="2"/>
      <c r="BM209" s="2"/>
      <c r="BQ209" s="2"/>
      <c r="BR209" s="2"/>
      <c r="BS209" s="2"/>
      <c r="BU209" s="2"/>
      <c r="BY209" s="2"/>
      <c r="BZ209" s="2"/>
      <c r="CA209" s="2"/>
      <c r="CC209" s="2"/>
      <c r="CG209" s="2"/>
      <c r="CH209" s="2"/>
      <c r="CI209" s="2"/>
      <c r="CK209" s="2"/>
      <c r="CS209" s="4" t="e">
        <f>#REF!</f>
        <v>#REF!</v>
      </c>
      <c r="CT209" s="56">
        <f t="shared" si="31"/>
        <v>0</v>
      </c>
    </row>
    <row r="210" spans="2:98" ht="12.75" customHeight="1" x14ac:dyDescent="0.25">
      <c r="B210" s="2"/>
      <c r="C210" s="2"/>
      <c r="D210" s="2"/>
      <c r="G210" s="2"/>
      <c r="I210" s="2"/>
      <c r="J210" s="2"/>
      <c r="K210" s="2"/>
      <c r="M210" s="2"/>
      <c r="P210" s="2"/>
      <c r="Q210" s="2"/>
      <c r="R210" s="2"/>
      <c r="T210" s="2"/>
      <c r="W210" s="2"/>
      <c r="X210" s="2"/>
      <c r="Y210" s="2"/>
      <c r="AA210" s="2"/>
      <c r="AD210" s="2"/>
      <c r="AE210" s="2"/>
      <c r="AF210" s="2"/>
      <c r="AH210" s="2"/>
      <c r="AK210" s="2"/>
      <c r="AL210" s="2"/>
      <c r="AM210" s="2"/>
      <c r="AO210" s="2"/>
      <c r="AS210" s="2"/>
      <c r="AT210" s="2"/>
      <c r="AU210" s="2"/>
      <c r="AW210" s="2"/>
      <c r="BA210" s="2"/>
      <c r="BB210" s="2"/>
      <c r="BC210" s="2"/>
      <c r="BE210" s="2"/>
      <c r="BI210" s="2"/>
      <c r="BJ210" s="2"/>
      <c r="BK210" s="2"/>
      <c r="BM210" s="2"/>
      <c r="BQ210" s="2"/>
      <c r="BR210" s="2"/>
      <c r="BS210" s="2"/>
      <c r="BU210" s="2"/>
      <c r="BY210" s="2"/>
      <c r="BZ210" s="2"/>
      <c r="CA210" s="2"/>
      <c r="CC210" s="2"/>
      <c r="CG210" s="2"/>
      <c r="CH210" s="2"/>
      <c r="CI210" s="2"/>
      <c r="CK210" s="2"/>
      <c r="CS210" s="4" t="e">
        <f>#REF!</f>
        <v>#REF!</v>
      </c>
      <c r="CT210" s="56">
        <f t="shared" si="31"/>
        <v>0</v>
      </c>
    </row>
    <row r="211" spans="2:98" ht="12.75" customHeight="1" x14ac:dyDescent="0.25">
      <c r="B211" s="2"/>
      <c r="C211" s="2"/>
      <c r="D211" s="2"/>
      <c r="G211" s="2"/>
      <c r="I211" s="2"/>
      <c r="J211" s="2"/>
      <c r="K211" s="2"/>
      <c r="M211" s="2"/>
      <c r="P211" s="2"/>
      <c r="Q211" s="2"/>
      <c r="R211" s="2"/>
      <c r="T211" s="2"/>
      <c r="W211" s="2"/>
      <c r="X211" s="2"/>
      <c r="Y211" s="2"/>
      <c r="AA211" s="2"/>
      <c r="AD211" s="2"/>
      <c r="AE211" s="2"/>
      <c r="AF211" s="2"/>
      <c r="AH211" s="2"/>
      <c r="AK211" s="2"/>
      <c r="AL211" s="2"/>
      <c r="AM211" s="2"/>
      <c r="AO211" s="2"/>
      <c r="AS211" s="2"/>
      <c r="AT211" s="2"/>
      <c r="AU211" s="2"/>
      <c r="AW211" s="2"/>
      <c r="BA211" s="2"/>
      <c r="BB211" s="2"/>
      <c r="BC211" s="2"/>
      <c r="BE211" s="2"/>
      <c r="BI211" s="2"/>
      <c r="BJ211" s="2"/>
      <c r="BK211" s="2"/>
      <c r="BM211" s="2"/>
      <c r="BQ211" s="2"/>
      <c r="BR211" s="2"/>
      <c r="BS211" s="2"/>
      <c r="BU211" s="2"/>
      <c r="BY211" s="2"/>
      <c r="BZ211" s="2"/>
      <c r="CA211" s="2"/>
      <c r="CC211" s="2"/>
      <c r="CG211" s="2"/>
      <c r="CH211" s="2"/>
      <c r="CI211" s="2"/>
      <c r="CK211" s="2"/>
      <c r="CS211" s="4" t="e">
        <f>#REF!</f>
        <v>#REF!</v>
      </c>
      <c r="CT211" s="56">
        <f t="shared" si="31"/>
        <v>0</v>
      </c>
    </row>
    <row r="212" spans="2:98" ht="12.75" customHeight="1" x14ac:dyDescent="0.25">
      <c r="B212" s="2"/>
      <c r="C212" s="2"/>
      <c r="D212" s="2"/>
      <c r="G212" s="2"/>
      <c r="I212" s="2"/>
      <c r="J212" s="2"/>
      <c r="K212" s="2"/>
      <c r="M212" s="2"/>
      <c r="P212" s="2"/>
      <c r="Q212" s="2"/>
      <c r="R212" s="2"/>
      <c r="T212" s="2"/>
      <c r="W212" s="2"/>
      <c r="X212" s="2"/>
      <c r="Y212" s="2"/>
      <c r="AA212" s="2"/>
      <c r="AD212" s="2"/>
      <c r="AE212" s="2"/>
      <c r="AF212" s="2"/>
      <c r="AH212" s="2"/>
      <c r="AK212" s="2"/>
      <c r="AL212" s="2"/>
      <c r="AM212" s="2"/>
      <c r="AO212" s="2"/>
      <c r="AS212" s="2"/>
      <c r="AT212" s="2"/>
      <c r="AU212" s="2"/>
      <c r="AW212" s="2"/>
      <c r="BA212" s="2"/>
      <c r="BB212" s="2"/>
      <c r="BC212" s="2"/>
      <c r="BE212" s="2"/>
      <c r="BI212" s="2"/>
      <c r="BJ212" s="2"/>
      <c r="BK212" s="2"/>
      <c r="BM212" s="2"/>
      <c r="BQ212" s="2"/>
      <c r="BR212" s="2"/>
      <c r="BS212" s="2"/>
      <c r="BU212" s="2"/>
      <c r="BY212" s="2"/>
      <c r="BZ212" s="2"/>
      <c r="CA212" s="2"/>
      <c r="CC212" s="2"/>
      <c r="CG212" s="2"/>
      <c r="CH212" s="2"/>
      <c r="CI212" s="2"/>
      <c r="CK212" s="2"/>
      <c r="CS212" s="4" t="e">
        <f>#REF!</f>
        <v>#REF!</v>
      </c>
      <c r="CT212" s="56">
        <f t="shared" si="31"/>
        <v>0</v>
      </c>
    </row>
    <row r="213" spans="2:98" ht="12.75" customHeight="1" x14ac:dyDescent="0.25">
      <c r="B213" s="2"/>
      <c r="C213" s="2"/>
      <c r="D213" s="2"/>
      <c r="G213" s="2"/>
      <c r="I213" s="2"/>
      <c r="J213" s="2"/>
      <c r="K213" s="2"/>
      <c r="M213" s="2"/>
      <c r="P213" s="2"/>
      <c r="Q213" s="2"/>
      <c r="R213" s="2"/>
      <c r="T213" s="2"/>
      <c r="W213" s="2"/>
      <c r="X213" s="2"/>
      <c r="Y213" s="2"/>
      <c r="AA213" s="2"/>
      <c r="AD213" s="2"/>
      <c r="AE213" s="2"/>
      <c r="AF213" s="2"/>
      <c r="AH213" s="2"/>
      <c r="AK213" s="2"/>
      <c r="AL213" s="2"/>
      <c r="AM213" s="2"/>
      <c r="AO213" s="2"/>
      <c r="AS213" s="2"/>
      <c r="AT213" s="2"/>
      <c r="AU213" s="2"/>
      <c r="AW213" s="2"/>
      <c r="BA213" s="2"/>
      <c r="BB213" s="2"/>
      <c r="BC213" s="2"/>
      <c r="BE213" s="2"/>
      <c r="BI213" s="2"/>
      <c r="BJ213" s="2"/>
      <c r="BK213" s="2"/>
      <c r="BM213" s="2"/>
      <c r="BQ213" s="2"/>
      <c r="BR213" s="2"/>
      <c r="BS213" s="2"/>
      <c r="BU213" s="2"/>
      <c r="BY213" s="2"/>
      <c r="BZ213" s="2"/>
      <c r="CA213" s="2"/>
      <c r="CC213" s="2"/>
      <c r="CG213" s="2"/>
      <c r="CH213" s="2"/>
      <c r="CI213" s="2"/>
      <c r="CK213" s="2"/>
      <c r="CS213" s="4" t="e">
        <f>#REF!</f>
        <v>#REF!</v>
      </c>
      <c r="CT213" s="56">
        <f t="shared" si="31"/>
        <v>0</v>
      </c>
    </row>
    <row r="214" spans="2:98" ht="12.75" customHeight="1" x14ac:dyDescent="0.25">
      <c r="B214" s="2"/>
      <c r="C214" s="2"/>
      <c r="D214" s="2"/>
      <c r="G214" s="2"/>
      <c r="I214" s="2"/>
      <c r="J214" s="2"/>
      <c r="K214" s="2"/>
      <c r="M214" s="2"/>
      <c r="P214" s="2"/>
      <c r="Q214" s="2"/>
      <c r="R214" s="2"/>
      <c r="T214" s="2"/>
      <c r="W214" s="2"/>
      <c r="X214" s="2"/>
      <c r="Y214" s="2"/>
      <c r="AA214" s="2"/>
      <c r="AD214" s="2"/>
      <c r="AE214" s="2"/>
      <c r="AF214" s="2"/>
      <c r="AH214" s="2"/>
      <c r="AK214" s="2"/>
      <c r="AL214" s="2"/>
      <c r="AM214" s="2"/>
      <c r="AO214" s="2"/>
      <c r="AS214" s="2"/>
      <c r="AT214" s="2"/>
      <c r="AU214" s="2"/>
      <c r="AW214" s="2"/>
      <c r="BA214" s="2"/>
      <c r="BB214" s="2"/>
      <c r="BC214" s="2"/>
      <c r="BE214" s="2"/>
      <c r="BI214" s="2"/>
      <c r="BJ214" s="2"/>
      <c r="BK214" s="2"/>
      <c r="BM214" s="2"/>
      <c r="BQ214" s="2"/>
      <c r="BR214" s="2"/>
      <c r="BS214" s="2"/>
      <c r="BU214" s="2"/>
      <c r="BY214" s="2"/>
      <c r="BZ214" s="2"/>
      <c r="CA214" s="2"/>
      <c r="CC214" s="2"/>
      <c r="CG214" s="2"/>
      <c r="CH214" s="2"/>
      <c r="CI214" s="2"/>
      <c r="CK214" s="2"/>
      <c r="CS214" s="4" t="e">
        <f>#REF!</f>
        <v>#REF!</v>
      </c>
      <c r="CT214" s="56">
        <f t="shared" si="31"/>
        <v>0</v>
      </c>
    </row>
    <row r="215" spans="2:98" ht="12.75" customHeight="1" x14ac:dyDescent="0.25">
      <c r="B215" s="2"/>
      <c r="C215" s="2"/>
      <c r="D215" s="2"/>
      <c r="G215" s="2"/>
      <c r="I215" s="2"/>
      <c r="J215" s="2"/>
      <c r="K215" s="2"/>
      <c r="M215" s="2"/>
      <c r="P215" s="2"/>
      <c r="Q215" s="2"/>
      <c r="R215" s="2"/>
      <c r="T215" s="2"/>
      <c r="W215" s="2"/>
      <c r="X215" s="2"/>
      <c r="Y215" s="2"/>
      <c r="AA215" s="2"/>
      <c r="AD215" s="2"/>
      <c r="AE215" s="2"/>
      <c r="AF215" s="2"/>
      <c r="AH215" s="2"/>
      <c r="AK215" s="2"/>
      <c r="AL215" s="2"/>
      <c r="AM215" s="2"/>
      <c r="AO215" s="2"/>
      <c r="AS215" s="2"/>
      <c r="AT215" s="2"/>
      <c r="AU215" s="2"/>
      <c r="AW215" s="2"/>
      <c r="BA215" s="2"/>
      <c r="BB215" s="2"/>
      <c r="BC215" s="2"/>
      <c r="BE215" s="2"/>
      <c r="BI215" s="2"/>
      <c r="BJ215" s="2"/>
      <c r="BK215" s="2"/>
      <c r="BM215" s="2"/>
      <c r="BQ215" s="2"/>
      <c r="BR215" s="2"/>
      <c r="BS215" s="2"/>
      <c r="BU215" s="2"/>
      <c r="BY215" s="2"/>
      <c r="BZ215" s="2"/>
      <c r="CA215" s="2"/>
      <c r="CC215" s="2"/>
      <c r="CG215" s="2"/>
      <c r="CH215" s="2"/>
      <c r="CI215" s="2"/>
      <c r="CK215" s="2"/>
      <c r="CS215" s="4" t="e">
        <f>#REF!</f>
        <v>#REF!</v>
      </c>
      <c r="CT215" s="56">
        <f t="shared" si="31"/>
        <v>0</v>
      </c>
    </row>
    <row r="216" spans="2:98" ht="12.75" customHeight="1" x14ac:dyDescent="0.25">
      <c r="B216" s="2"/>
      <c r="C216" s="2"/>
      <c r="D216" s="2"/>
      <c r="G216" s="2"/>
      <c r="I216" s="2"/>
      <c r="J216" s="2"/>
      <c r="K216" s="2"/>
      <c r="M216" s="2"/>
      <c r="P216" s="2"/>
      <c r="Q216" s="2"/>
      <c r="R216" s="2"/>
      <c r="T216" s="2"/>
      <c r="W216" s="2"/>
      <c r="X216" s="2"/>
      <c r="Y216" s="2"/>
      <c r="AA216" s="2"/>
      <c r="AD216" s="2"/>
      <c r="AE216" s="2"/>
      <c r="AF216" s="2"/>
      <c r="AH216" s="2"/>
      <c r="AK216" s="2"/>
      <c r="AL216" s="2"/>
      <c r="AM216" s="2"/>
      <c r="AO216" s="2"/>
      <c r="AS216" s="2"/>
      <c r="AT216" s="2"/>
      <c r="AU216" s="2"/>
      <c r="AW216" s="2"/>
      <c r="BA216" s="2"/>
      <c r="BB216" s="2"/>
      <c r="BC216" s="2"/>
      <c r="BE216" s="2"/>
      <c r="BI216" s="2"/>
      <c r="BJ216" s="2"/>
      <c r="BK216" s="2"/>
      <c r="BM216" s="2"/>
      <c r="BQ216" s="2"/>
      <c r="BR216" s="2"/>
      <c r="BS216" s="2"/>
      <c r="BU216" s="2"/>
      <c r="BY216" s="2"/>
      <c r="BZ216" s="2"/>
      <c r="CA216" s="2"/>
      <c r="CC216" s="2"/>
      <c r="CG216" s="2"/>
      <c r="CH216" s="2"/>
      <c r="CI216" s="2"/>
      <c r="CK216" s="2"/>
      <c r="CS216" s="4" t="e">
        <f>#REF!</f>
        <v>#REF!</v>
      </c>
      <c r="CT216" s="56">
        <f t="shared" si="31"/>
        <v>0</v>
      </c>
    </row>
    <row r="217" spans="2:98" ht="12.75" customHeight="1" x14ac:dyDescent="0.25">
      <c r="B217" s="2"/>
      <c r="C217" s="2"/>
      <c r="D217" s="2"/>
      <c r="G217" s="2"/>
      <c r="I217" s="2"/>
      <c r="J217" s="2"/>
      <c r="K217" s="2"/>
      <c r="M217" s="2"/>
      <c r="P217" s="2"/>
      <c r="Q217" s="2"/>
      <c r="R217" s="2"/>
      <c r="T217" s="2"/>
      <c r="W217" s="2"/>
      <c r="X217" s="2"/>
      <c r="Y217" s="2"/>
      <c r="AA217" s="2"/>
      <c r="AD217" s="2"/>
      <c r="AE217" s="2"/>
      <c r="AF217" s="2"/>
      <c r="AH217" s="2"/>
      <c r="AK217" s="2"/>
      <c r="AL217" s="2"/>
      <c r="AM217" s="2"/>
      <c r="AO217" s="2"/>
      <c r="AS217" s="2"/>
      <c r="AT217" s="2"/>
      <c r="AU217" s="2"/>
      <c r="AW217" s="2"/>
      <c r="BA217" s="2"/>
      <c r="BB217" s="2"/>
      <c r="BC217" s="2"/>
      <c r="BE217" s="2"/>
      <c r="BI217" s="2"/>
      <c r="BJ217" s="2"/>
      <c r="BK217" s="2"/>
      <c r="BM217" s="2"/>
      <c r="BQ217" s="2"/>
      <c r="BR217" s="2"/>
      <c r="BS217" s="2"/>
      <c r="BU217" s="2"/>
      <c r="BY217" s="2"/>
      <c r="BZ217" s="2"/>
      <c r="CA217" s="2"/>
      <c r="CC217" s="2"/>
      <c r="CG217" s="2"/>
      <c r="CH217" s="2"/>
      <c r="CI217" s="2"/>
      <c r="CK217" s="2"/>
      <c r="CS217" s="4" t="e">
        <f>#REF!</f>
        <v>#REF!</v>
      </c>
      <c r="CT217" s="56">
        <f t="shared" si="31"/>
        <v>0</v>
      </c>
    </row>
    <row r="218" spans="2:98" ht="12.75" customHeight="1" x14ac:dyDescent="0.25">
      <c r="B218" s="2"/>
      <c r="C218" s="2"/>
      <c r="D218" s="2"/>
      <c r="G218" s="2"/>
      <c r="I218" s="2"/>
      <c r="J218" s="2"/>
      <c r="K218" s="2"/>
      <c r="M218" s="2"/>
      <c r="P218" s="2"/>
      <c r="Q218" s="2"/>
      <c r="R218" s="2"/>
      <c r="T218" s="2"/>
      <c r="W218" s="2"/>
      <c r="X218" s="2"/>
      <c r="Y218" s="2"/>
      <c r="AA218" s="2"/>
      <c r="AD218" s="2"/>
      <c r="AE218" s="2"/>
      <c r="AF218" s="2"/>
      <c r="AH218" s="2"/>
      <c r="AK218" s="2"/>
      <c r="AL218" s="2"/>
      <c r="AM218" s="2"/>
      <c r="AO218" s="2"/>
      <c r="AS218" s="2"/>
      <c r="AT218" s="2"/>
      <c r="AU218" s="2"/>
      <c r="AW218" s="2"/>
      <c r="BA218" s="2"/>
      <c r="BB218" s="2"/>
      <c r="BC218" s="2"/>
      <c r="BE218" s="2"/>
      <c r="BI218" s="2"/>
      <c r="BJ218" s="2"/>
      <c r="BK218" s="2"/>
      <c r="BM218" s="2"/>
      <c r="BQ218" s="2"/>
      <c r="BR218" s="2"/>
      <c r="BS218" s="2"/>
      <c r="BU218" s="2"/>
      <c r="BY218" s="2"/>
      <c r="BZ218" s="2"/>
      <c r="CA218" s="2"/>
      <c r="CC218" s="2"/>
      <c r="CG218" s="2"/>
      <c r="CH218" s="2"/>
      <c r="CI218" s="2"/>
      <c r="CK218" s="2"/>
      <c r="CS218" s="4" t="e">
        <f>#REF!</f>
        <v>#REF!</v>
      </c>
      <c r="CT218" s="56">
        <f t="shared" si="31"/>
        <v>0</v>
      </c>
    </row>
    <row r="219" spans="2:98" ht="12.75" customHeight="1" x14ac:dyDescent="0.25">
      <c r="B219" s="2"/>
      <c r="C219" s="2"/>
      <c r="D219" s="2"/>
      <c r="G219" s="2"/>
      <c r="I219" s="2"/>
      <c r="J219" s="2"/>
      <c r="K219" s="2"/>
      <c r="M219" s="2"/>
      <c r="P219" s="2"/>
      <c r="Q219" s="2"/>
      <c r="R219" s="2"/>
      <c r="T219" s="2"/>
      <c r="W219" s="2"/>
      <c r="X219" s="2"/>
      <c r="Y219" s="2"/>
      <c r="AA219" s="2"/>
      <c r="AD219" s="2"/>
      <c r="AE219" s="2"/>
      <c r="AF219" s="2"/>
      <c r="AH219" s="2"/>
      <c r="AK219" s="2"/>
      <c r="AL219" s="2"/>
      <c r="AM219" s="2"/>
      <c r="AO219" s="2"/>
      <c r="AS219" s="2"/>
      <c r="AT219" s="2"/>
      <c r="AU219" s="2"/>
      <c r="AW219" s="2"/>
      <c r="BA219" s="2"/>
      <c r="BB219" s="2"/>
      <c r="BC219" s="2"/>
      <c r="BE219" s="2"/>
      <c r="BI219" s="2"/>
      <c r="BJ219" s="2"/>
      <c r="BK219" s="2"/>
      <c r="BM219" s="2"/>
      <c r="BQ219" s="2"/>
      <c r="BR219" s="2"/>
      <c r="BS219" s="2"/>
      <c r="BU219" s="2"/>
      <c r="BY219" s="2"/>
      <c r="BZ219" s="2"/>
      <c r="CA219" s="2"/>
      <c r="CC219" s="2"/>
      <c r="CG219" s="2"/>
      <c r="CH219" s="2"/>
      <c r="CI219" s="2"/>
      <c r="CK219" s="2"/>
      <c r="CS219" s="4" t="e">
        <f>#REF!</f>
        <v>#REF!</v>
      </c>
      <c r="CT219" s="56">
        <f t="shared" si="31"/>
        <v>0</v>
      </c>
    </row>
    <row r="220" spans="2:98" ht="12.75" customHeight="1" x14ac:dyDescent="0.25">
      <c r="B220" s="2"/>
      <c r="C220" s="2"/>
      <c r="D220" s="2"/>
      <c r="G220" s="2"/>
      <c r="I220" s="2"/>
      <c r="J220" s="2"/>
      <c r="K220" s="2"/>
      <c r="M220" s="2"/>
      <c r="P220" s="2"/>
      <c r="Q220" s="2"/>
      <c r="R220" s="2"/>
      <c r="T220" s="2"/>
      <c r="W220" s="2"/>
      <c r="X220" s="2"/>
      <c r="Y220" s="2"/>
      <c r="AA220" s="2"/>
      <c r="AD220" s="2"/>
      <c r="AE220" s="2"/>
      <c r="AF220" s="2"/>
      <c r="AH220" s="2"/>
      <c r="AK220" s="2"/>
      <c r="AL220" s="2"/>
      <c r="AM220" s="2"/>
      <c r="AO220" s="2"/>
      <c r="AS220" s="2"/>
      <c r="AT220" s="2"/>
      <c r="AU220" s="2"/>
      <c r="AW220" s="2"/>
      <c r="BA220" s="2"/>
      <c r="BB220" s="2"/>
      <c r="BC220" s="2"/>
      <c r="BE220" s="2"/>
      <c r="BI220" s="2"/>
      <c r="BJ220" s="2"/>
      <c r="BK220" s="2"/>
      <c r="BM220" s="2"/>
      <c r="BQ220" s="2"/>
      <c r="BR220" s="2"/>
      <c r="BS220" s="2"/>
      <c r="BU220" s="2"/>
      <c r="BY220" s="2"/>
      <c r="BZ220" s="2"/>
      <c r="CA220" s="2"/>
      <c r="CC220" s="2"/>
      <c r="CG220" s="2"/>
      <c r="CH220" s="2"/>
      <c r="CI220" s="2"/>
      <c r="CK220" s="2"/>
      <c r="CS220" s="4" t="e">
        <f>#REF!</f>
        <v>#REF!</v>
      </c>
      <c r="CT220" s="56">
        <f t="shared" si="31"/>
        <v>0</v>
      </c>
    </row>
    <row r="221" spans="2:98" ht="12.75" customHeight="1" x14ac:dyDescent="0.25">
      <c r="B221" s="2"/>
      <c r="C221" s="2"/>
      <c r="D221" s="2"/>
      <c r="G221" s="2"/>
      <c r="I221" s="2"/>
      <c r="J221" s="2"/>
      <c r="K221" s="2"/>
      <c r="M221" s="2"/>
      <c r="P221" s="2"/>
      <c r="Q221" s="2"/>
      <c r="R221" s="2"/>
      <c r="T221" s="2"/>
      <c r="W221" s="2"/>
      <c r="X221" s="2"/>
      <c r="Y221" s="2"/>
      <c r="AA221" s="2"/>
      <c r="AD221" s="2"/>
      <c r="AE221" s="2"/>
      <c r="AF221" s="2"/>
      <c r="AH221" s="2"/>
      <c r="AK221" s="2"/>
      <c r="AL221" s="2"/>
      <c r="AM221" s="2"/>
      <c r="AO221" s="2"/>
      <c r="AS221" s="2"/>
      <c r="AT221" s="2"/>
      <c r="AU221" s="2"/>
      <c r="AW221" s="2"/>
      <c r="BA221" s="2"/>
      <c r="BB221" s="2"/>
      <c r="BC221" s="2"/>
      <c r="BE221" s="2"/>
      <c r="BI221" s="2"/>
      <c r="BJ221" s="2"/>
      <c r="BK221" s="2"/>
      <c r="BM221" s="2"/>
      <c r="BQ221" s="2"/>
      <c r="BR221" s="2"/>
      <c r="BS221" s="2"/>
      <c r="BU221" s="2"/>
      <c r="BY221" s="2"/>
      <c r="BZ221" s="2"/>
      <c r="CA221" s="2"/>
      <c r="CC221" s="2"/>
      <c r="CG221" s="2"/>
      <c r="CH221" s="2"/>
      <c r="CI221" s="2"/>
      <c r="CK221" s="2"/>
      <c r="CS221" s="4" t="e">
        <f>#REF!</f>
        <v>#REF!</v>
      </c>
      <c r="CT221" s="56">
        <f t="shared" si="31"/>
        <v>0</v>
      </c>
    </row>
    <row r="222" spans="2:98" ht="12.75" customHeight="1" x14ac:dyDescent="0.25">
      <c r="B222" s="2"/>
      <c r="C222" s="2"/>
      <c r="D222" s="2"/>
      <c r="G222" s="2"/>
      <c r="I222" s="2"/>
      <c r="J222" s="2"/>
      <c r="K222" s="2"/>
      <c r="M222" s="2"/>
      <c r="P222" s="2"/>
      <c r="Q222" s="2"/>
      <c r="R222" s="2"/>
      <c r="T222" s="2"/>
      <c r="W222" s="2"/>
      <c r="X222" s="2"/>
      <c r="Y222" s="2"/>
      <c r="AA222" s="2"/>
      <c r="AD222" s="2"/>
      <c r="AE222" s="2"/>
      <c r="AF222" s="2"/>
      <c r="AH222" s="2"/>
      <c r="AK222" s="2"/>
      <c r="AL222" s="2"/>
      <c r="AM222" s="2"/>
      <c r="AO222" s="2"/>
      <c r="AS222" s="2"/>
      <c r="AT222" s="2"/>
      <c r="AU222" s="2"/>
      <c r="AW222" s="2"/>
      <c r="BA222" s="2"/>
      <c r="BB222" s="2"/>
      <c r="BC222" s="2"/>
      <c r="BE222" s="2"/>
      <c r="BI222" s="2"/>
      <c r="BJ222" s="2"/>
      <c r="BK222" s="2"/>
      <c r="BM222" s="2"/>
      <c r="BQ222" s="2"/>
      <c r="BR222" s="2"/>
      <c r="BS222" s="2"/>
      <c r="BU222" s="2"/>
      <c r="BY222" s="2"/>
      <c r="BZ222" s="2"/>
      <c r="CA222" s="2"/>
      <c r="CC222" s="2"/>
      <c r="CG222" s="2"/>
      <c r="CH222" s="2"/>
      <c r="CI222" s="2"/>
      <c r="CK222" s="2"/>
      <c r="CS222" s="4" t="e">
        <f>#REF!</f>
        <v>#REF!</v>
      </c>
      <c r="CT222" s="56">
        <f t="shared" si="31"/>
        <v>0</v>
      </c>
    </row>
    <row r="223" spans="2:98" ht="12.75" customHeight="1" x14ac:dyDescent="0.25">
      <c r="B223" s="2"/>
      <c r="C223" s="2"/>
      <c r="D223" s="2"/>
      <c r="G223" s="2"/>
      <c r="I223" s="2"/>
      <c r="J223" s="2"/>
      <c r="K223" s="2"/>
      <c r="M223" s="2"/>
      <c r="P223" s="2"/>
      <c r="Q223" s="2"/>
      <c r="R223" s="2"/>
      <c r="T223" s="2"/>
      <c r="W223" s="2"/>
      <c r="X223" s="2"/>
      <c r="Y223" s="2"/>
      <c r="AA223" s="2"/>
      <c r="AD223" s="2"/>
      <c r="AE223" s="2"/>
      <c r="AF223" s="2"/>
      <c r="AH223" s="2"/>
      <c r="AK223" s="2"/>
      <c r="AL223" s="2"/>
      <c r="AM223" s="2"/>
      <c r="AO223" s="2"/>
      <c r="AS223" s="2"/>
      <c r="AT223" s="2"/>
      <c r="AU223" s="2"/>
      <c r="AW223" s="2"/>
      <c r="BA223" s="2"/>
      <c r="BB223" s="2"/>
      <c r="BC223" s="2"/>
      <c r="BE223" s="2"/>
      <c r="BI223" s="2"/>
      <c r="BJ223" s="2"/>
      <c r="BK223" s="2"/>
      <c r="BM223" s="2"/>
      <c r="BQ223" s="2"/>
      <c r="BR223" s="2"/>
      <c r="BS223" s="2"/>
      <c r="BU223" s="2"/>
      <c r="BY223" s="2"/>
      <c r="BZ223" s="2"/>
      <c r="CA223" s="2"/>
      <c r="CC223" s="2"/>
      <c r="CG223" s="2"/>
      <c r="CH223" s="2"/>
      <c r="CI223" s="2"/>
      <c r="CK223" s="2"/>
      <c r="CS223" s="4" t="e">
        <f>#REF!</f>
        <v>#REF!</v>
      </c>
      <c r="CT223" s="56">
        <f t="shared" si="31"/>
        <v>0</v>
      </c>
    </row>
    <row r="224" spans="2:98" ht="12.75" customHeight="1" x14ac:dyDescent="0.25">
      <c r="B224" s="2"/>
      <c r="C224" s="2"/>
      <c r="D224" s="2"/>
      <c r="G224" s="2"/>
      <c r="I224" s="2"/>
      <c r="J224" s="2"/>
      <c r="K224" s="2"/>
      <c r="M224" s="2"/>
      <c r="P224" s="2"/>
      <c r="Q224" s="2"/>
      <c r="R224" s="2"/>
      <c r="T224" s="2"/>
      <c r="W224" s="2"/>
      <c r="X224" s="2"/>
      <c r="Y224" s="2"/>
      <c r="AA224" s="2"/>
      <c r="AD224" s="2"/>
      <c r="AE224" s="2"/>
      <c r="AF224" s="2"/>
      <c r="AH224" s="2"/>
      <c r="AK224" s="2"/>
      <c r="AL224" s="2"/>
      <c r="AM224" s="2"/>
      <c r="AO224" s="2"/>
      <c r="AS224" s="2"/>
      <c r="AT224" s="2"/>
      <c r="AU224" s="2"/>
      <c r="AW224" s="2"/>
      <c r="BA224" s="2"/>
      <c r="BB224" s="2"/>
      <c r="BC224" s="2"/>
      <c r="BE224" s="2"/>
      <c r="BI224" s="2"/>
      <c r="BJ224" s="2"/>
      <c r="BK224" s="2"/>
      <c r="BM224" s="2"/>
      <c r="BQ224" s="2"/>
      <c r="BR224" s="2"/>
      <c r="BS224" s="2"/>
      <c r="BU224" s="2"/>
      <c r="BY224" s="2"/>
      <c r="BZ224" s="2"/>
      <c r="CA224" s="2"/>
      <c r="CC224" s="2"/>
      <c r="CG224" s="2"/>
      <c r="CH224" s="2"/>
      <c r="CI224" s="2"/>
      <c r="CK224" s="2"/>
      <c r="CS224" s="4" t="e">
        <f>#REF!</f>
        <v>#REF!</v>
      </c>
      <c r="CT224" s="56">
        <f t="shared" si="31"/>
        <v>0</v>
      </c>
    </row>
    <row r="225" spans="2:98" ht="12.75" customHeight="1" x14ac:dyDescent="0.25">
      <c r="B225" s="2"/>
      <c r="C225" s="2"/>
      <c r="D225" s="2"/>
      <c r="G225" s="2"/>
      <c r="I225" s="2"/>
      <c r="J225" s="2"/>
      <c r="K225" s="2"/>
      <c r="M225" s="2"/>
      <c r="P225" s="2"/>
      <c r="Q225" s="2"/>
      <c r="R225" s="2"/>
      <c r="T225" s="2"/>
      <c r="W225" s="2"/>
      <c r="X225" s="2"/>
      <c r="Y225" s="2"/>
      <c r="AA225" s="2"/>
      <c r="AD225" s="2"/>
      <c r="AE225" s="2"/>
      <c r="AF225" s="2"/>
      <c r="AH225" s="2"/>
      <c r="AK225" s="2"/>
      <c r="AL225" s="2"/>
      <c r="AM225" s="2"/>
      <c r="AO225" s="2"/>
      <c r="AS225" s="2"/>
      <c r="AT225" s="2"/>
      <c r="AU225" s="2"/>
      <c r="AW225" s="2"/>
      <c r="BA225" s="2"/>
      <c r="BB225" s="2"/>
      <c r="BC225" s="2"/>
      <c r="BE225" s="2"/>
      <c r="BI225" s="2"/>
      <c r="BJ225" s="2"/>
      <c r="BK225" s="2"/>
      <c r="BM225" s="2"/>
      <c r="BQ225" s="2"/>
      <c r="BR225" s="2"/>
      <c r="BS225" s="2"/>
      <c r="BU225" s="2"/>
      <c r="BY225" s="2"/>
      <c r="BZ225" s="2"/>
      <c r="CA225" s="2"/>
      <c r="CC225" s="2"/>
      <c r="CG225" s="2"/>
      <c r="CH225" s="2"/>
      <c r="CI225" s="2"/>
      <c r="CK225" s="2"/>
      <c r="CS225" s="4" t="e">
        <f>#REF!</f>
        <v>#REF!</v>
      </c>
      <c r="CT225" s="56">
        <f t="shared" si="31"/>
        <v>0</v>
      </c>
    </row>
    <row r="226" spans="2:98" ht="12.75" customHeight="1" x14ac:dyDescent="0.25">
      <c r="B226" s="2"/>
      <c r="C226" s="2"/>
      <c r="D226" s="2"/>
      <c r="G226" s="2"/>
      <c r="I226" s="2"/>
      <c r="J226" s="2"/>
      <c r="K226" s="2"/>
      <c r="M226" s="2"/>
      <c r="P226" s="2"/>
      <c r="Q226" s="2"/>
      <c r="R226" s="2"/>
      <c r="T226" s="2"/>
      <c r="W226" s="2"/>
      <c r="X226" s="2"/>
      <c r="Y226" s="2"/>
      <c r="AA226" s="2"/>
      <c r="AD226" s="2"/>
      <c r="AE226" s="2"/>
      <c r="AF226" s="2"/>
      <c r="AH226" s="2"/>
      <c r="AK226" s="2"/>
      <c r="AL226" s="2"/>
      <c r="AM226" s="2"/>
      <c r="AO226" s="2"/>
      <c r="AS226" s="2"/>
      <c r="AT226" s="2"/>
      <c r="AU226" s="2"/>
      <c r="AW226" s="2"/>
      <c r="BA226" s="2"/>
      <c r="BB226" s="2"/>
      <c r="BC226" s="2"/>
      <c r="BE226" s="2"/>
      <c r="BI226" s="2"/>
      <c r="BJ226" s="2"/>
      <c r="BK226" s="2"/>
      <c r="BM226" s="2"/>
      <c r="BQ226" s="2"/>
      <c r="BR226" s="2"/>
      <c r="BS226" s="2"/>
      <c r="BU226" s="2"/>
      <c r="BY226" s="2"/>
      <c r="BZ226" s="2"/>
      <c r="CA226" s="2"/>
      <c r="CC226" s="2"/>
      <c r="CG226" s="2"/>
      <c r="CH226" s="2"/>
      <c r="CI226" s="2"/>
      <c r="CK226" s="2"/>
      <c r="CS226" s="4" t="e">
        <f>#REF!</f>
        <v>#REF!</v>
      </c>
      <c r="CT226" s="56">
        <f t="shared" si="31"/>
        <v>0</v>
      </c>
    </row>
    <row r="227" spans="2:98" ht="12.75" customHeight="1" x14ac:dyDescent="0.25">
      <c r="B227" s="2"/>
      <c r="C227" s="2"/>
      <c r="D227" s="2"/>
      <c r="G227" s="2"/>
      <c r="I227" s="2"/>
      <c r="J227" s="2"/>
      <c r="K227" s="2"/>
      <c r="M227" s="2"/>
      <c r="P227" s="2"/>
      <c r="Q227" s="2"/>
      <c r="R227" s="2"/>
      <c r="T227" s="2"/>
      <c r="W227" s="2"/>
      <c r="X227" s="2"/>
      <c r="Y227" s="2"/>
      <c r="AA227" s="2"/>
      <c r="AD227" s="2"/>
      <c r="AE227" s="2"/>
      <c r="AF227" s="2"/>
      <c r="AH227" s="2"/>
      <c r="AK227" s="2"/>
      <c r="AL227" s="2"/>
      <c r="AM227" s="2"/>
      <c r="AO227" s="2"/>
      <c r="AS227" s="2"/>
      <c r="AT227" s="2"/>
      <c r="AU227" s="2"/>
      <c r="AW227" s="2"/>
      <c r="BA227" s="2"/>
      <c r="BB227" s="2"/>
      <c r="BC227" s="2"/>
      <c r="BE227" s="2"/>
      <c r="BI227" s="2"/>
      <c r="BJ227" s="2"/>
      <c r="BK227" s="2"/>
      <c r="BM227" s="2"/>
      <c r="BQ227" s="2"/>
      <c r="BR227" s="2"/>
      <c r="BS227" s="2"/>
      <c r="BU227" s="2"/>
      <c r="BY227" s="2"/>
      <c r="BZ227" s="2"/>
      <c r="CA227" s="2"/>
      <c r="CC227" s="2"/>
      <c r="CG227" s="2"/>
      <c r="CH227" s="2"/>
      <c r="CI227" s="2"/>
      <c r="CK227" s="2"/>
      <c r="CS227" s="4" t="e">
        <f>#REF!</f>
        <v>#REF!</v>
      </c>
      <c r="CT227" s="56">
        <f t="shared" si="31"/>
        <v>0</v>
      </c>
    </row>
    <row r="228" spans="2:98" ht="12.75" customHeight="1" x14ac:dyDescent="0.25">
      <c r="B228" s="2"/>
      <c r="C228" s="2"/>
      <c r="D228" s="2"/>
      <c r="G228" s="2"/>
      <c r="I228" s="2"/>
      <c r="J228" s="2"/>
      <c r="K228" s="2"/>
      <c r="M228" s="2"/>
      <c r="P228" s="2"/>
      <c r="Q228" s="2"/>
      <c r="R228" s="2"/>
      <c r="T228" s="2"/>
      <c r="W228" s="2"/>
      <c r="X228" s="2"/>
      <c r="Y228" s="2"/>
      <c r="AA228" s="2"/>
      <c r="AD228" s="2"/>
      <c r="AE228" s="2"/>
      <c r="AF228" s="2"/>
      <c r="AH228" s="2"/>
      <c r="AK228" s="2"/>
      <c r="AL228" s="2"/>
      <c r="AM228" s="2"/>
      <c r="AO228" s="2"/>
      <c r="AS228" s="2"/>
      <c r="AT228" s="2"/>
      <c r="AU228" s="2"/>
      <c r="AW228" s="2"/>
      <c r="BA228" s="2"/>
      <c r="BB228" s="2"/>
      <c r="BC228" s="2"/>
      <c r="BE228" s="2"/>
      <c r="BI228" s="2"/>
      <c r="BJ228" s="2"/>
      <c r="BK228" s="2"/>
      <c r="BM228" s="2"/>
      <c r="BQ228" s="2"/>
      <c r="BR228" s="2"/>
      <c r="BS228" s="2"/>
      <c r="BU228" s="2"/>
      <c r="BY228" s="2"/>
      <c r="BZ228" s="2"/>
      <c r="CA228" s="2"/>
      <c r="CC228" s="2"/>
      <c r="CG228" s="2"/>
      <c r="CH228" s="2"/>
      <c r="CI228" s="2"/>
      <c r="CK228" s="2"/>
      <c r="CS228" s="4" t="e">
        <f>#REF!</f>
        <v>#REF!</v>
      </c>
      <c r="CT228" s="56">
        <f t="shared" si="31"/>
        <v>0</v>
      </c>
    </row>
    <row r="229" spans="2:98" ht="12.75" customHeight="1" x14ac:dyDescent="0.25">
      <c r="B229" s="2"/>
      <c r="C229" s="2"/>
      <c r="D229" s="2"/>
      <c r="G229" s="2"/>
      <c r="I229" s="2"/>
      <c r="J229" s="2"/>
      <c r="K229" s="2"/>
      <c r="M229" s="2"/>
      <c r="P229" s="2"/>
      <c r="Q229" s="2"/>
      <c r="R229" s="2"/>
      <c r="T229" s="2"/>
      <c r="W229" s="2"/>
      <c r="X229" s="2"/>
      <c r="Y229" s="2"/>
      <c r="AA229" s="2"/>
      <c r="AD229" s="2"/>
      <c r="AE229" s="2"/>
      <c r="AF229" s="2"/>
      <c r="AH229" s="2"/>
      <c r="AK229" s="2"/>
      <c r="AL229" s="2"/>
      <c r="AM229" s="2"/>
      <c r="AO229" s="2"/>
      <c r="AS229" s="2"/>
      <c r="AT229" s="2"/>
      <c r="AU229" s="2"/>
      <c r="AW229" s="2"/>
      <c r="BA229" s="2"/>
      <c r="BB229" s="2"/>
      <c r="BC229" s="2"/>
      <c r="BE229" s="2"/>
      <c r="BI229" s="2"/>
      <c r="BJ229" s="2"/>
      <c r="BK229" s="2"/>
      <c r="BM229" s="2"/>
      <c r="BQ229" s="2"/>
      <c r="BR229" s="2"/>
      <c r="BS229" s="2"/>
      <c r="BU229" s="2"/>
      <c r="BY229" s="2"/>
      <c r="BZ229" s="2"/>
      <c r="CA229" s="2"/>
      <c r="CC229" s="2"/>
      <c r="CG229" s="2"/>
      <c r="CH229" s="2"/>
      <c r="CI229" s="2"/>
      <c r="CK229" s="2"/>
      <c r="CS229" s="4" t="e">
        <f>#REF!</f>
        <v>#REF!</v>
      </c>
      <c r="CT229" s="56">
        <f t="shared" si="31"/>
        <v>0</v>
      </c>
    </row>
    <row r="230" spans="2:98" ht="12.75" customHeight="1" x14ac:dyDescent="0.25">
      <c r="B230" s="2"/>
      <c r="C230" s="2"/>
      <c r="D230" s="2"/>
      <c r="G230" s="2"/>
      <c r="I230" s="2"/>
      <c r="J230" s="2"/>
      <c r="K230" s="2"/>
      <c r="M230" s="2"/>
      <c r="P230" s="2"/>
      <c r="Q230" s="2"/>
      <c r="R230" s="2"/>
      <c r="T230" s="2"/>
      <c r="W230" s="2"/>
      <c r="X230" s="2"/>
      <c r="Y230" s="2"/>
      <c r="AA230" s="2"/>
      <c r="AD230" s="2"/>
      <c r="AE230" s="2"/>
      <c r="AF230" s="2"/>
      <c r="AH230" s="2"/>
      <c r="AK230" s="2"/>
      <c r="AL230" s="2"/>
      <c r="AM230" s="2"/>
      <c r="AO230" s="2"/>
      <c r="AS230" s="2"/>
      <c r="AT230" s="2"/>
      <c r="AU230" s="2"/>
      <c r="AW230" s="2"/>
      <c r="BA230" s="2"/>
      <c r="BB230" s="2"/>
      <c r="BC230" s="2"/>
      <c r="BE230" s="2"/>
      <c r="BI230" s="2"/>
      <c r="BJ230" s="2"/>
      <c r="BK230" s="2"/>
      <c r="BM230" s="2"/>
      <c r="BQ230" s="2"/>
      <c r="BR230" s="2"/>
      <c r="BS230" s="2"/>
      <c r="BU230" s="2"/>
      <c r="BY230" s="2"/>
      <c r="BZ230" s="2"/>
      <c r="CA230" s="2"/>
      <c r="CC230" s="2"/>
      <c r="CG230" s="2"/>
      <c r="CH230" s="2"/>
      <c r="CI230" s="2"/>
      <c r="CK230" s="2"/>
      <c r="CS230" s="4" t="e">
        <f>#REF!</f>
        <v>#REF!</v>
      </c>
      <c r="CT230" s="56">
        <f t="shared" si="31"/>
        <v>0</v>
      </c>
    </row>
    <row r="231" spans="2:98" ht="12.75" customHeight="1" x14ac:dyDescent="0.25">
      <c r="B231" s="2"/>
      <c r="C231" s="2"/>
      <c r="D231" s="2"/>
      <c r="G231" s="2"/>
      <c r="I231" s="2"/>
      <c r="J231" s="2"/>
      <c r="K231" s="2"/>
      <c r="M231" s="2"/>
      <c r="P231" s="2"/>
      <c r="Q231" s="2"/>
      <c r="R231" s="2"/>
      <c r="T231" s="2"/>
      <c r="W231" s="2"/>
      <c r="X231" s="2"/>
      <c r="Y231" s="2"/>
      <c r="AA231" s="2"/>
      <c r="AD231" s="2"/>
      <c r="AE231" s="2"/>
      <c r="AF231" s="2"/>
      <c r="AH231" s="2"/>
      <c r="AK231" s="2"/>
      <c r="AL231" s="2"/>
      <c r="AM231" s="2"/>
      <c r="AO231" s="2"/>
      <c r="AS231" s="2"/>
      <c r="AT231" s="2"/>
      <c r="AU231" s="2"/>
      <c r="AW231" s="2"/>
      <c r="BA231" s="2"/>
      <c r="BB231" s="2"/>
      <c r="BC231" s="2"/>
      <c r="BE231" s="2"/>
      <c r="BI231" s="2"/>
      <c r="BJ231" s="2"/>
      <c r="BK231" s="2"/>
      <c r="BM231" s="2"/>
      <c r="BQ231" s="2"/>
      <c r="BR231" s="2"/>
      <c r="BS231" s="2"/>
      <c r="BU231" s="2"/>
      <c r="BY231" s="2"/>
      <c r="BZ231" s="2"/>
      <c r="CA231" s="2"/>
      <c r="CC231" s="2"/>
      <c r="CG231" s="2"/>
      <c r="CH231" s="2"/>
      <c r="CI231" s="2"/>
      <c r="CK231" s="2"/>
      <c r="CS231" s="4" t="e">
        <f>#REF!</f>
        <v>#REF!</v>
      </c>
      <c r="CT231" s="56">
        <f t="shared" si="31"/>
        <v>0</v>
      </c>
    </row>
    <row r="232" spans="2:98" ht="12.75" customHeight="1" x14ac:dyDescent="0.25">
      <c r="B232" s="2"/>
      <c r="C232" s="2"/>
      <c r="D232" s="2"/>
      <c r="G232" s="2"/>
      <c r="I232" s="2"/>
      <c r="J232" s="2"/>
      <c r="K232" s="2"/>
      <c r="M232" s="2"/>
      <c r="P232" s="2"/>
      <c r="Q232" s="2"/>
      <c r="R232" s="2"/>
      <c r="T232" s="2"/>
      <c r="W232" s="2"/>
      <c r="X232" s="2"/>
      <c r="Y232" s="2"/>
      <c r="AA232" s="2"/>
      <c r="AD232" s="2"/>
      <c r="AE232" s="2"/>
      <c r="AF232" s="2"/>
      <c r="AH232" s="2"/>
      <c r="AK232" s="2"/>
      <c r="AL232" s="2"/>
      <c r="AM232" s="2"/>
      <c r="AO232" s="2"/>
      <c r="AS232" s="2"/>
      <c r="AT232" s="2"/>
      <c r="AU232" s="2"/>
      <c r="AW232" s="2"/>
      <c r="BA232" s="2"/>
      <c r="BB232" s="2"/>
      <c r="BC232" s="2"/>
      <c r="BE232" s="2"/>
      <c r="BI232" s="2"/>
      <c r="BJ232" s="2"/>
      <c r="BK232" s="2"/>
      <c r="BM232" s="2"/>
      <c r="BQ232" s="2"/>
      <c r="BR232" s="2"/>
      <c r="BS232" s="2"/>
      <c r="BU232" s="2"/>
      <c r="BY232" s="2"/>
      <c r="BZ232" s="2"/>
      <c r="CA232" s="2"/>
      <c r="CC232" s="2"/>
      <c r="CG232" s="2"/>
      <c r="CH232" s="2"/>
      <c r="CI232" s="2"/>
      <c r="CK232" s="2"/>
      <c r="CS232" s="4" t="e">
        <f>#REF!</f>
        <v>#REF!</v>
      </c>
      <c r="CT232" s="56">
        <f t="shared" si="31"/>
        <v>0</v>
      </c>
    </row>
    <row r="233" spans="2:98" ht="12.75" customHeight="1" x14ac:dyDescent="0.25">
      <c r="B233" s="2"/>
      <c r="C233" s="2"/>
      <c r="D233" s="2"/>
      <c r="G233" s="2"/>
      <c r="I233" s="2"/>
      <c r="J233" s="2"/>
      <c r="K233" s="2"/>
      <c r="M233" s="2"/>
      <c r="P233" s="2"/>
      <c r="Q233" s="2"/>
      <c r="R233" s="2"/>
      <c r="T233" s="2"/>
      <c r="W233" s="2"/>
      <c r="X233" s="2"/>
      <c r="Y233" s="2"/>
      <c r="AA233" s="2"/>
      <c r="AD233" s="2"/>
      <c r="AE233" s="2"/>
      <c r="AF233" s="2"/>
      <c r="AH233" s="2"/>
      <c r="AK233" s="2"/>
      <c r="AL233" s="2"/>
      <c r="AM233" s="2"/>
      <c r="AO233" s="2"/>
      <c r="AS233" s="2"/>
      <c r="AT233" s="2"/>
      <c r="AU233" s="2"/>
      <c r="AW233" s="2"/>
      <c r="BA233" s="2"/>
      <c r="BB233" s="2"/>
      <c r="BC233" s="2"/>
      <c r="BE233" s="2"/>
      <c r="BI233" s="2"/>
      <c r="BJ233" s="2"/>
      <c r="BK233" s="2"/>
      <c r="BM233" s="2"/>
      <c r="BQ233" s="2"/>
      <c r="BR233" s="2"/>
      <c r="BS233" s="2"/>
      <c r="BU233" s="2"/>
      <c r="BY233" s="2"/>
      <c r="BZ233" s="2"/>
      <c r="CA233" s="2"/>
      <c r="CC233" s="2"/>
      <c r="CG233" s="2"/>
      <c r="CH233" s="2"/>
      <c r="CI233" s="2"/>
      <c r="CK233" s="2"/>
      <c r="CS233" s="4" t="e">
        <f>#REF!</f>
        <v>#REF!</v>
      </c>
      <c r="CT233" s="56">
        <f t="shared" si="31"/>
        <v>0</v>
      </c>
    </row>
    <row r="234" spans="2:98" ht="12.75" customHeight="1" x14ac:dyDescent="0.25">
      <c r="B234" s="2"/>
      <c r="C234" s="2"/>
      <c r="D234" s="2"/>
      <c r="G234" s="2"/>
      <c r="I234" s="2"/>
      <c r="J234" s="2"/>
      <c r="K234" s="2"/>
      <c r="M234" s="2"/>
      <c r="P234" s="2"/>
      <c r="Q234" s="2"/>
      <c r="R234" s="2"/>
      <c r="T234" s="2"/>
      <c r="W234" s="2"/>
      <c r="X234" s="2"/>
      <c r="Y234" s="2"/>
      <c r="AA234" s="2"/>
      <c r="AD234" s="2"/>
      <c r="AE234" s="2"/>
      <c r="AF234" s="2"/>
      <c r="AH234" s="2"/>
      <c r="AK234" s="2"/>
      <c r="AL234" s="2"/>
      <c r="AM234" s="2"/>
      <c r="AO234" s="2"/>
      <c r="AS234" s="2"/>
      <c r="AT234" s="2"/>
      <c r="AU234" s="2"/>
      <c r="AW234" s="2"/>
      <c r="BA234" s="2"/>
      <c r="BB234" s="2"/>
      <c r="BC234" s="2"/>
      <c r="BE234" s="2"/>
      <c r="BI234" s="2"/>
      <c r="BJ234" s="2"/>
      <c r="BK234" s="2"/>
      <c r="BM234" s="2"/>
      <c r="BQ234" s="2"/>
      <c r="BR234" s="2"/>
      <c r="BS234" s="2"/>
      <c r="BU234" s="2"/>
      <c r="BY234" s="2"/>
      <c r="BZ234" s="2"/>
      <c r="CA234" s="2"/>
      <c r="CC234" s="2"/>
      <c r="CG234" s="2"/>
      <c r="CH234" s="2"/>
      <c r="CI234" s="2"/>
      <c r="CK234" s="2"/>
      <c r="CS234" s="4" t="e">
        <f>#REF!</f>
        <v>#REF!</v>
      </c>
      <c r="CT234" s="56">
        <f t="shared" si="31"/>
        <v>0</v>
      </c>
    </row>
    <row r="235" spans="2:98" ht="12.75" customHeight="1" x14ac:dyDescent="0.25">
      <c r="B235" s="2"/>
      <c r="C235" s="2"/>
      <c r="D235" s="2"/>
      <c r="G235" s="2"/>
      <c r="I235" s="2"/>
      <c r="J235" s="2"/>
      <c r="K235" s="2"/>
      <c r="M235" s="2"/>
      <c r="P235" s="2"/>
      <c r="Q235" s="2"/>
      <c r="R235" s="2"/>
      <c r="T235" s="2"/>
      <c r="W235" s="2"/>
      <c r="X235" s="2"/>
      <c r="Y235" s="2"/>
      <c r="AA235" s="2"/>
      <c r="AD235" s="2"/>
      <c r="AE235" s="2"/>
      <c r="AF235" s="2"/>
      <c r="AH235" s="2"/>
      <c r="AK235" s="2"/>
      <c r="AL235" s="2"/>
      <c r="AM235" s="2"/>
      <c r="AO235" s="2"/>
      <c r="AS235" s="2"/>
      <c r="AT235" s="2"/>
      <c r="AU235" s="2"/>
      <c r="AW235" s="2"/>
      <c r="BA235" s="2"/>
      <c r="BB235" s="2"/>
      <c r="BC235" s="2"/>
      <c r="BE235" s="2"/>
      <c r="BI235" s="2"/>
      <c r="BJ235" s="2"/>
      <c r="BK235" s="2"/>
      <c r="BM235" s="2"/>
      <c r="BQ235" s="2"/>
      <c r="BR235" s="2"/>
      <c r="BS235" s="2"/>
      <c r="BU235" s="2"/>
      <c r="BY235" s="2"/>
      <c r="BZ235" s="2"/>
      <c r="CA235" s="2"/>
      <c r="CC235" s="2"/>
      <c r="CG235" s="2"/>
      <c r="CH235" s="2"/>
      <c r="CI235" s="2"/>
      <c r="CK235" s="2"/>
      <c r="CS235" s="4" t="e">
        <f>#REF!</f>
        <v>#REF!</v>
      </c>
      <c r="CT235" s="56">
        <f t="shared" si="31"/>
        <v>0</v>
      </c>
    </row>
    <row r="236" spans="2:98" ht="12.75" customHeight="1" x14ac:dyDescent="0.25">
      <c r="B236" s="2"/>
      <c r="C236" s="2"/>
      <c r="D236" s="2"/>
      <c r="G236" s="2"/>
      <c r="I236" s="2"/>
      <c r="J236" s="2"/>
      <c r="K236" s="2"/>
      <c r="M236" s="2"/>
      <c r="P236" s="2"/>
      <c r="Q236" s="2"/>
      <c r="R236" s="2"/>
      <c r="T236" s="2"/>
      <c r="W236" s="2"/>
      <c r="X236" s="2"/>
      <c r="Y236" s="2"/>
      <c r="AA236" s="2"/>
      <c r="AD236" s="2"/>
      <c r="AE236" s="2"/>
      <c r="AF236" s="2"/>
      <c r="AH236" s="2"/>
      <c r="AK236" s="2"/>
      <c r="AL236" s="2"/>
      <c r="AM236" s="2"/>
      <c r="AO236" s="2"/>
      <c r="AS236" s="2"/>
      <c r="AT236" s="2"/>
      <c r="AU236" s="2"/>
      <c r="AW236" s="2"/>
      <c r="BA236" s="2"/>
      <c r="BB236" s="2"/>
      <c r="BC236" s="2"/>
      <c r="BE236" s="2"/>
      <c r="BI236" s="2"/>
      <c r="BJ236" s="2"/>
      <c r="BK236" s="2"/>
      <c r="BM236" s="2"/>
      <c r="BQ236" s="2"/>
      <c r="BR236" s="2"/>
      <c r="BS236" s="2"/>
      <c r="BU236" s="2"/>
      <c r="BY236" s="2"/>
      <c r="BZ236" s="2"/>
      <c r="CA236" s="2"/>
      <c r="CC236" s="2"/>
      <c r="CG236" s="2"/>
      <c r="CH236" s="2"/>
      <c r="CI236" s="2"/>
      <c r="CK236" s="2"/>
      <c r="CS236" s="4" t="e">
        <f>#REF!</f>
        <v>#REF!</v>
      </c>
      <c r="CT236" s="56">
        <f t="shared" si="31"/>
        <v>0</v>
      </c>
    </row>
    <row r="237" spans="2:98" ht="12.75" customHeight="1" x14ac:dyDescent="0.25">
      <c r="B237" s="2"/>
      <c r="C237" s="2"/>
      <c r="D237" s="2"/>
      <c r="G237" s="2"/>
      <c r="I237" s="2"/>
      <c r="J237" s="2"/>
      <c r="K237" s="2"/>
      <c r="M237" s="2"/>
      <c r="P237" s="2"/>
      <c r="Q237" s="2"/>
      <c r="R237" s="2"/>
      <c r="T237" s="2"/>
      <c r="W237" s="2"/>
      <c r="X237" s="2"/>
      <c r="Y237" s="2"/>
      <c r="AA237" s="2"/>
      <c r="AD237" s="2"/>
      <c r="AE237" s="2"/>
      <c r="AF237" s="2"/>
      <c r="AH237" s="2"/>
      <c r="AK237" s="2"/>
      <c r="AL237" s="2"/>
      <c r="AM237" s="2"/>
      <c r="AO237" s="2"/>
      <c r="AS237" s="2"/>
      <c r="AT237" s="2"/>
      <c r="AU237" s="2"/>
      <c r="AW237" s="2"/>
      <c r="BA237" s="2"/>
      <c r="BB237" s="2"/>
      <c r="BC237" s="2"/>
      <c r="BE237" s="2"/>
      <c r="BI237" s="2"/>
      <c r="BJ237" s="2"/>
      <c r="BK237" s="2"/>
      <c r="BM237" s="2"/>
      <c r="BQ237" s="2"/>
      <c r="BR237" s="2"/>
      <c r="BS237" s="2"/>
      <c r="BU237" s="2"/>
      <c r="BY237" s="2"/>
      <c r="BZ237" s="2"/>
      <c r="CA237" s="2"/>
      <c r="CC237" s="2"/>
      <c r="CG237" s="2"/>
      <c r="CH237" s="2"/>
      <c r="CI237" s="2"/>
      <c r="CK237" s="2"/>
      <c r="CS237" s="4" t="e">
        <f>#REF!</f>
        <v>#REF!</v>
      </c>
      <c r="CT237" s="56">
        <f t="shared" ref="CT237:CT267" si="32">U41</f>
        <v>0</v>
      </c>
    </row>
    <row r="238" spans="2:98" ht="12.75" customHeight="1" x14ac:dyDescent="0.25">
      <c r="B238" s="2"/>
      <c r="C238" s="2"/>
      <c r="D238" s="2"/>
      <c r="G238" s="2"/>
      <c r="I238" s="2"/>
      <c r="J238" s="2"/>
      <c r="K238" s="2"/>
      <c r="M238" s="2"/>
      <c r="P238" s="2"/>
      <c r="Q238" s="2"/>
      <c r="R238" s="2"/>
      <c r="T238" s="2"/>
      <c r="W238" s="2"/>
      <c r="X238" s="2"/>
      <c r="Y238" s="2"/>
      <c r="AA238" s="2"/>
      <c r="AD238" s="2"/>
      <c r="AE238" s="2"/>
      <c r="AF238" s="2"/>
      <c r="AH238" s="2"/>
      <c r="AK238" s="2"/>
      <c r="AL238" s="2"/>
      <c r="AM238" s="2"/>
      <c r="AO238" s="2"/>
      <c r="AS238" s="2"/>
      <c r="AT238" s="2"/>
      <c r="AU238" s="2"/>
      <c r="AW238" s="2"/>
      <c r="BA238" s="2"/>
      <c r="BB238" s="2"/>
      <c r="BC238" s="2"/>
      <c r="BE238" s="2"/>
      <c r="BI238" s="2"/>
      <c r="BJ238" s="2"/>
      <c r="BK238" s="2"/>
      <c r="BM238" s="2"/>
      <c r="BQ238" s="2"/>
      <c r="BR238" s="2"/>
      <c r="BS238" s="2"/>
      <c r="BU238" s="2"/>
      <c r="BY238" s="2"/>
      <c r="BZ238" s="2"/>
      <c r="CA238" s="2"/>
      <c r="CC238" s="2"/>
      <c r="CG238" s="2"/>
      <c r="CH238" s="2"/>
      <c r="CI238" s="2"/>
      <c r="CK238" s="2"/>
      <c r="CS238" s="4" t="e">
        <f>#REF!</f>
        <v>#REF!</v>
      </c>
      <c r="CT238" s="56">
        <f t="shared" si="32"/>
        <v>0</v>
      </c>
    </row>
    <row r="239" spans="2:98" ht="12.75" customHeight="1" x14ac:dyDescent="0.25">
      <c r="B239" s="2"/>
      <c r="C239" s="2"/>
      <c r="D239" s="2"/>
      <c r="G239" s="2"/>
      <c r="I239" s="2"/>
      <c r="J239" s="2"/>
      <c r="K239" s="2"/>
      <c r="M239" s="2"/>
      <c r="P239" s="2"/>
      <c r="Q239" s="2"/>
      <c r="R239" s="2"/>
      <c r="T239" s="2"/>
      <c r="W239" s="2"/>
      <c r="X239" s="2"/>
      <c r="Y239" s="2"/>
      <c r="AA239" s="2"/>
      <c r="AD239" s="2"/>
      <c r="AE239" s="2"/>
      <c r="AF239" s="2"/>
      <c r="AH239" s="2"/>
      <c r="AK239" s="2"/>
      <c r="AL239" s="2"/>
      <c r="AM239" s="2"/>
      <c r="AO239" s="2"/>
      <c r="AS239" s="2"/>
      <c r="AT239" s="2"/>
      <c r="AU239" s="2"/>
      <c r="AW239" s="2"/>
      <c r="BA239" s="2"/>
      <c r="BB239" s="2"/>
      <c r="BC239" s="2"/>
      <c r="BE239" s="2"/>
      <c r="BI239" s="2"/>
      <c r="BJ239" s="2"/>
      <c r="BK239" s="2"/>
      <c r="BM239" s="2"/>
      <c r="BQ239" s="2"/>
      <c r="BR239" s="2"/>
      <c r="BS239" s="2"/>
      <c r="BU239" s="2"/>
      <c r="BY239" s="2"/>
      <c r="BZ239" s="2"/>
      <c r="CA239" s="2"/>
      <c r="CC239" s="2"/>
      <c r="CG239" s="2"/>
      <c r="CH239" s="2"/>
      <c r="CI239" s="2"/>
      <c r="CK239" s="2"/>
      <c r="CS239" s="4" t="e">
        <f>#REF!</f>
        <v>#REF!</v>
      </c>
      <c r="CT239" s="56">
        <f t="shared" si="32"/>
        <v>0</v>
      </c>
    </row>
    <row r="240" spans="2:98" ht="12.75" customHeight="1" x14ac:dyDescent="0.25">
      <c r="B240" s="2"/>
      <c r="C240" s="2"/>
      <c r="D240" s="2"/>
      <c r="G240" s="2"/>
      <c r="I240" s="2"/>
      <c r="J240" s="2"/>
      <c r="K240" s="2"/>
      <c r="M240" s="2"/>
      <c r="P240" s="2"/>
      <c r="Q240" s="2"/>
      <c r="R240" s="2"/>
      <c r="T240" s="2"/>
      <c r="W240" s="2"/>
      <c r="X240" s="2"/>
      <c r="Y240" s="2"/>
      <c r="AA240" s="2"/>
      <c r="AD240" s="2"/>
      <c r="AE240" s="2"/>
      <c r="AF240" s="2"/>
      <c r="AH240" s="2"/>
      <c r="AK240" s="2"/>
      <c r="AL240" s="2"/>
      <c r="AM240" s="2"/>
      <c r="AO240" s="2"/>
      <c r="AS240" s="2"/>
      <c r="AT240" s="2"/>
      <c r="AU240" s="2"/>
      <c r="AW240" s="2"/>
      <c r="BA240" s="2"/>
      <c r="BB240" s="2"/>
      <c r="BC240" s="2"/>
      <c r="BE240" s="2"/>
      <c r="BI240" s="2"/>
      <c r="BJ240" s="2"/>
      <c r="BK240" s="2"/>
      <c r="BM240" s="2"/>
      <c r="BQ240" s="2"/>
      <c r="BR240" s="2"/>
      <c r="BS240" s="2"/>
      <c r="BU240" s="2"/>
      <c r="BY240" s="2"/>
      <c r="BZ240" s="2"/>
      <c r="CA240" s="2"/>
      <c r="CC240" s="2"/>
      <c r="CG240" s="2"/>
      <c r="CH240" s="2"/>
      <c r="CI240" s="2"/>
      <c r="CK240" s="2"/>
      <c r="CS240" s="4" t="e">
        <f>#REF!</f>
        <v>#REF!</v>
      </c>
      <c r="CT240" s="56">
        <f t="shared" si="32"/>
        <v>0</v>
      </c>
    </row>
    <row r="241" spans="2:98" ht="12.75" customHeight="1" x14ac:dyDescent="0.25">
      <c r="B241" s="2"/>
      <c r="C241" s="2"/>
      <c r="D241" s="2"/>
      <c r="G241" s="2"/>
      <c r="I241" s="2"/>
      <c r="J241" s="2"/>
      <c r="K241" s="2"/>
      <c r="M241" s="2"/>
      <c r="P241" s="2"/>
      <c r="Q241" s="2"/>
      <c r="R241" s="2"/>
      <c r="T241" s="2"/>
      <c r="W241" s="2"/>
      <c r="X241" s="2"/>
      <c r="Y241" s="2"/>
      <c r="AA241" s="2"/>
      <c r="AD241" s="2"/>
      <c r="AE241" s="2"/>
      <c r="AF241" s="2"/>
      <c r="AH241" s="2"/>
      <c r="AK241" s="2"/>
      <c r="AL241" s="2"/>
      <c r="AM241" s="2"/>
      <c r="AO241" s="2"/>
      <c r="AS241" s="2"/>
      <c r="AT241" s="2"/>
      <c r="AU241" s="2"/>
      <c r="AW241" s="2"/>
      <c r="BA241" s="2"/>
      <c r="BB241" s="2"/>
      <c r="BC241" s="2"/>
      <c r="BE241" s="2"/>
      <c r="BI241" s="2"/>
      <c r="BJ241" s="2"/>
      <c r="BK241" s="2"/>
      <c r="BM241" s="2"/>
      <c r="BQ241" s="2"/>
      <c r="BR241" s="2"/>
      <c r="BS241" s="2"/>
      <c r="BU241" s="2"/>
      <c r="BY241" s="2"/>
      <c r="BZ241" s="2"/>
      <c r="CA241" s="2"/>
      <c r="CC241" s="2"/>
      <c r="CG241" s="2"/>
      <c r="CH241" s="2"/>
      <c r="CI241" s="2"/>
      <c r="CK241" s="2"/>
      <c r="CS241" s="4" t="e">
        <f>#REF!</f>
        <v>#REF!</v>
      </c>
      <c r="CT241" s="56" t="str">
        <f t="shared" si="32"/>
        <v>Ch dep</v>
      </c>
    </row>
    <row r="242" spans="2:98" ht="12.75" customHeight="1" x14ac:dyDescent="0.25">
      <c r="B242" s="2"/>
      <c r="C242" s="2"/>
      <c r="D242" s="2"/>
      <c r="G242" s="2"/>
      <c r="I242" s="2"/>
      <c r="J242" s="2"/>
      <c r="K242" s="2"/>
      <c r="M242" s="2"/>
      <c r="P242" s="2"/>
      <c r="Q242" s="2"/>
      <c r="R242" s="2"/>
      <c r="T242" s="2"/>
      <c r="W242" s="2"/>
      <c r="X242" s="2"/>
      <c r="Y242" s="2"/>
      <c r="AA242" s="2"/>
      <c r="AD242" s="2"/>
      <c r="AE242" s="2"/>
      <c r="AF242" s="2"/>
      <c r="AH242" s="2"/>
      <c r="AK242" s="2"/>
      <c r="AL242" s="2"/>
      <c r="AM242" s="2"/>
      <c r="AO242" s="2"/>
      <c r="AS242" s="2"/>
      <c r="AT242" s="2"/>
      <c r="AU242" s="2"/>
      <c r="AW242" s="2"/>
      <c r="BA242" s="2"/>
      <c r="BB242" s="2"/>
      <c r="BC242" s="2"/>
      <c r="BE242" s="2"/>
      <c r="BI242" s="2"/>
      <c r="BJ242" s="2"/>
      <c r="BK242" s="2"/>
      <c r="BM242" s="2"/>
      <c r="BQ242" s="2"/>
      <c r="BR242" s="2"/>
      <c r="BS242" s="2"/>
      <c r="BU242" s="2"/>
      <c r="BY242" s="2"/>
      <c r="BZ242" s="2"/>
      <c r="CA242" s="2"/>
      <c r="CC242" s="2"/>
      <c r="CG242" s="2"/>
      <c r="CH242" s="2"/>
      <c r="CI242" s="2"/>
      <c r="CK242" s="2"/>
      <c r="CS242" s="4" t="e">
        <f>#REF!</f>
        <v>#REF!</v>
      </c>
      <c r="CT242" s="56" t="str">
        <f t="shared" si="32"/>
        <v>adu</v>
      </c>
    </row>
    <row r="243" spans="2:98" ht="12.75" customHeight="1" x14ac:dyDescent="0.25">
      <c r="B243" s="2"/>
      <c r="C243" s="2"/>
      <c r="D243" s="2"/>
      <c r="G243" s="2"/>
      <c r="I243" s="2"/>
      <c r="J243" s="2"/>
      <c r="K243" s="2"/>
      <c r="M243" s="2"/>
      <c r="P243" s="2"/>
      <c r="Q243" s="2"/>
      <c r="R243" s="2"/>
      <c r="T243" s="2"/>
      <c r="W243" s="2"/>
      <c r="X243" s="2"/>
      <c r="Y243" s="2"/>
      <c r="AA243" s="2"/>
      <c r="AD243" s="2"/>
      <c r="AE243" s="2"/>
      <c r="AF243" s="2"/>
      <c r="AH243" s="2"/>
      <c r="AK243" s="2"/>
      <c r="AL243" s="2"/>
      <c r="AM243" s="2"/>
      <c r="AO243" s="2"/>
      <c r="AS243" s="2"/>
      <c r="AT243" s="2"/>
      <c r="AU243" s="2"/>
      <c r="AW243" s="2"/>
      <c r="BA243" s="2"/>
      <c r="BB243" s="2"/>
      <c r="BC243" s="2"/>
      <c r="BE243" s="2"/>
      <c r="BI243" s="2"/>
      <c r="BJ243" s="2"/>
      <c r="BK243" s="2"/>
      <c r="BM243" s="2"/>
      <c r="BQ243" s="2"/>
      <c r="BR243" s="2"/>
      <c r="BS243" s="2"/>
      <c r="BU243" s="2"/>
      <c r="BY243" s="2"/>
      <c r="BZ243" s="2"/>
      <c r="CA243" s="2"/>
      <c r="CC243" s="2"/>
      <c r="CG243" s="2"/>
      <c r="CH243" s="2"/>
      <c r="CI243" s="2"/>
      <c r="CK243" s="2"/>
      <c r="CS243" s="4" t="e">
        <f>#REF!</f>
        <v>#REF!</v>
      </c>
      <c r="CT243" s="56">
        <f t="shared" si="32"/>
        <v>0</v>
      </c>
    </row>
    <row r="244" spans="2:98" ht="12.75" customHeight="1" x14ac:dyDescent="0.25">
      <c r="B244" s="2"/>
      <c r="C244" s="2"/>
      <c r="D244" s="2"/>
      <c r="G244" s="2"/>
      <c r="I244" s="2"/>
      <c r="J244" s="2"/>
      <c r="K244" s="2"/>
      <c r="M244" s="2"/>
      <c r="P244" s="2"/>
      <c r="Q244" s="2"/>
      <c r="R244" s="2"/>
      <c r="T244" s="2"/>
      <c r="W244" s="2"/>
      <c r="X244" s="2"/>
      <c r="Y244" s="2"/>
      <c r="AA244" s="2"/>
      <c r="AD244" s="2"/>
      <c r="AE244" s="2"/>
      <c r="AF244" s="2"/>
      <c r="AH244" s="2"/>
      <c r="AK244" s="2"/>
      <c r="AL244" s="2"/>
      <c r="AM244" s="2"/>
      <c r="AO244" s="2"/>
      <c r="AS244" s="2"/>
      <c r="AT244" s="2"/>
      <c r="AU244" s="2"/>
      <c r="AW244" s="2"/>
      <c r="BA244" s="2"/>
      <c r="BB244" s="2"/>
      <c r="BC244" s="2"/>
      <c r="BE244" s="2"/>
      <c r="BI244" s="2"/>
      <c r="BJ244" s="2"/>
      <c r="BK244" s="2"/>
      <c r="BM244" s="2"/>
      <c r="BQ244" s="2"/>
      <c r="BR244" s="2"/>
      <c r="BS244" s="2"/>
      <c r="BU244" s="2"/>
      <c r="BY244" s="2"/>
      <c r="BZ244" s="2"/>
      <c r="CA244" s="2"/>
      <c r="CC244" s="2"/>
      <c r="CG244" s="2"/>
      <c r="CH244" s="2"/>
      <c r="CI244" s="2"/>
      <c r="CK244" s="2"/>
      <c r="CS244" s="4" t="e">
        <f>#REF!</f>
        <v>#REF!</v>
      </c>
      <c r="CT244" s="56">
        <f t="shared" si="32"/>
        <v>0</v>
      </c>
    </row>
    <row r="245" spans="2:98" ht="12.75" customHeight="1" x14ac:dyDescent="0.25">
      <c r="B245" s="2"/>
      <c r="C245" s="2"/>
      <c r="D245" s="2"/>
      <c r="G245" s="2"/>
      <c r="I245" s="2"/>
      <c r="J245" s="2"/>
      <c r="K245" s="2"/>
      <c r="M245" s="2"/>
      <c r="P245" s="2"/>
      <c r="Q245" s="2"/>
      <c r="R245" s="2"/>
      <c r="T245" s="2"/>
      <c r="W245" s="2"/>
      <c r="X245" s="2"/>
      <c r="Y245" s="2"/>
      <c r="AA245" s="2"/>
      <c r="AD245" s="2"/>
      <c r="AE245" s="2"/>
      <c r="AF245" s="2"/>
      <c r="AH245" s="2"/>
      <c r="AK245" s="2"/>
      <c r="AL245" s="2"/>
      <c r="AM245" s="2"/>
      <c r="AO245" s="2"/>
      <c r="AS245" s="2"/>
      <c r="AT245" s="2"/>
      <c r="AU245" s="2"/>
      <c r="AW245" s="2"/>
      <c r="BA245" s="2"/>
      <c r="BB245" s="2"/>
      <c r="BC245" s="2"/>
      <c r="BE245" s="2"/>
      <c r="BI245" s="2"/>
      <c r="BJ245" s="2"/>
      <c r="BK245" s="2"/>
      <c r="BM245" s="2"/>
      <c r="BQ245" s="2"/>
      <c r="BR245" s="2"/>
      <c r="BS245" s="2"/>
      <c r="BU245" s="2"/>
      <c r="BY245" s="2"/>
      <c r="BZ245" s="2"/>
      <c r="CA245" s="2"/>
      <c r="CC245" s="2"/>
      <c r="CG245" s="2"/>
      <c r="CH245" s="2"/>
      <c r="CI245" s="2"/>
      <c r="CK245" s="2"/>
      <c r="CS245" s="4" t="e">
        <f>#REF!</f>
        <v>#REF!</v>
      </c>
      <c r="CT245" s="56">
        <f t="shared" si="32"/>
        <v>0</v>
      </c>
    </row>
    <row r="246" spans="2:98" ht="12.75" customHeight="1" x14ac:dyDescent="0.25">
      <c r="B246" s="2"/>
      <c r="C246" s="2"/>
      <c r="D246" s="2"/>
      <c r="G246" s="2"/>
      <c r="I246" s="2"/>
      <c r="J246" s="2"/>
      <c r="K246" s="2"/>
      <c r="M246" s="2"/>
      <c r="P246" s="2"/>
      <c r="Q246" s="2"/>
      <c r="R246" s="2"/>
      <c r="T246" s="2"/>
      <c r="W246" s="2"/>
      <c r="X246" s="2"/>
      <c r="Y246" s="2"/>
      <c r="AA246" s="2"/>
      <c r="AD246" s="2"/>
      <c r="AE246" s="2"/>
      <c r="AF246" s="2"/>
      <c r="AH246" s="2"/>
      <c r="AK246" s="2"/>
      <c r="AL246" s="2"/>
      <c r="AM246" s="2"/>
      <c r="AO246" s="2"/>
      <c r="AS246" s="2"/>
      <c r="AT246" s="2"/>
      <c r="AU246" s="2"/>
      <c r="AW246" s="2"/>
      <c r="BA246" s="2"/>
      <c r="BB246" s="2"/>
      <c r="BC246" s="2"/>
      <c r="BE246" s="2"/>
      <c r="BI246" s="2"/>
      <c r="BJ246" s="2"/>
      <c r="BK246" s="2"/>
      <c r="BM246" s="2"/>
      <c r="BQ246" s="2"/>
      <c r="BR246" s="2"/>
      <c r="BS246" s="2"/>
      <c r="BU246" s="2"/>
      <c r="BY246" s="2"/>
      <c r="BZ246" s="2"/>
      <c r="CA246" s="2"/>
      <c r="CC246" s="2"/>
      <c r="CG246" s="2"/>
      <c r="CH246" s="2"/>
      <c r="CI246" s="2"/>
      <c r="CK246" s="2"/>
      <c r="CS246" s="4" t="e">
        <f>#REF!</f>
        <v>#REF!</v>
      </c>
      <c r="CT246" s="56">
        <f t="shared" si="32"/>
        <v>0</v>
      </c>
    </row>
    <row r="247" spans="2:98" ht="12.75" customHeight="1" x14ac:dyDescent="0.25">
      <c r="B247" s="2"/>
      <c r="C247" s="2"/>
      <c r="D247" s="2"/>
      <c r="G247" s="2"/>
      <c r="I247" s="2"/>
      <c r="J247" s="2"/>
      <c r="K247" s="2"/>
      <c r="M247" s="2"/>
      <c r="P247" s="2"/>
      <c r="Q247" s="2"/>
      <c r="R247" s="2"/>
      <c r="T247" s="2"/>
      <c r="W247" s="2"/>
      <c r="X247" s="2"/>
      <c r="Y247" s="2"/>
      <c r="AA247" s="2"/>
      <c r="AD247" s="2"/>
      <c r="AE247" s="2"/>
      <c r="AF247" s="2"/>
      <c r="AH247" s="2"/>
      <c r="AK247" s="2"/>
      <c r="AL247" s="2"/>
      <c r="AM247" s="2"/>
      <c r="AO247" s="2"/>
      <c r="AS247" s="2"/>
      <c r="AT247" s="2"/>
      <c r="AU247" s="2"/>
      <c r="AW247" s="2"/>
      <c r="BA247" s="2"/>
      <c r="BB247" s="2"/>
      <c r="BC247" s="2"/>
      <c r="BE247" s="2"/>
      <c r="BI247" s="2"/>
      <c r="BJ247" s="2"/>
      <c r="BK247" s="2"/>
      <c r="BM247" s="2"/>
      <c r="BQ247" s="2"/>
      <c r="BR247" s="2"/>
      <c r="BS247" s="2"/>
      <c r="BU247" s="2"/>
      <c r="BY247" s="2"/>
      <c r="BZ247" s="2"/>
      <c r="CA247" s="2"/>
      <c r="CC247" s="2"/>
      <c r="CG247" s="2"/>
      <c r="CH247" s="2"/>
      <c r="CI247" s="2"/>
      <c r="CK247" s="2"/>
      <c r="CS247" s="4" t="e">
        <f>#REF!</f>
        <v>#REF!</v>
      </c>
      <c r="CT247" s="56">
        <f t="shared" si="32"/>
        <v>0</v>
      </c>
    </row>
    <row r="248" spans="2:98" ht="12.75" customHeight="1" x14ac:dyDescent="0.25">
      <c r="B248" s="2"/>
      <c r="C248" s="2"/>
      <c r="D248" s="2"/>
      <c r="G248" s="2"/>
      <c r="I248" s="2"/>
      <c r="J248" s="2"/>
      <c r="K248" s="2"/>
      <c r="M248" s="2"/>
      <c r="P248" s="2"/>
      <c r="Q248" s="2"/>
      <c r="R248" s="2"/>
      <c r="T248" s="2"/>
      <c r="W248" s="2"/>
      <c r="X248" s="2"/>
      <c r="Y248" s="2"/>
      <c r="AA248" s="2"/>
      <c r="AD248" s="2"/>
      <c r="AE248" s="2"/>
      <c r="AF248" s="2"/>
      <c r="AH248" s="2"/>
      <c r="AK248" s="2"/>
      <c r="AL248" s="2"/>
      <c r="AM248" s="2"/>
      <c r="AO248" s="2"/>
      <c r="AS248" s="2"/>
      <c r="AT248" s="2"/>
      <c r="AU248" s="2"/>
      <c r="AW248" s="2"/>
      <c r="BA248" s="2"/>
      <c r="BB248" s="2"/>
      <c r="BC248" s="2"/>
      <c r="BE248" s="2"/>
      <c r="BI248" s="2"/>
      <c r="BJ248" s="2"/>
      <c r="BK248" s="2"/>
      <c r="BM248" s="2"/>
      <c r="BQ248" s="2"/>
      <c r="BR248" s="2"/>
      <c r="BS248" s="2"/>
      <c r="BU248" s="2"/>
      <c r="BY248" s="2"/>
      <c r="BZ248" s="2"/>
      <c r="CA248" s="2"/>
      <c r="CC248" s="2"/>
      <c r="CG248" s="2"/>
      <c r="CH248" s="2"/>
      <c r="CI248" s="2"/>
      <c r="CK248" s="2"/>
      <c r="CS248" s="4" t="e">
        <f>#REF!</f>
        <v>#REF!</v>
      </c>
      <c r="CT248" s="56">
        <f t="shared" si="32"/>
        <v>0</v>
      </c>
    </row>
    <row r="249" spans="2:98" ht="12.75" customHeight="1" x14ac:dyDescent="0.25">
      <c r="B249" s="2"/>
      <c r="C249" s="2"/>
      <c r="D249" s="2"/>
      <c r="G249" s="2"/>
      <c r="I249" s="2"/>
      <c r="J249" s="2"/>
      <c r="K249" s="2"/>
      <c r="M249" s="2"/>
      <c r="P249" s="2"/>
      <c r="Q249" s="2"/>
      <c r="R249" s="2"/>
      <c r="T249" s="2"/>
      <c r="W249" s="2"/>
      <c r="X249" s="2"/>
      <c r="Y249" s="2"/>
      <c r="AA249" s="2"/>
      <c r="AD249" s="2"/>
      <c r="AE249" s="2"/>
      <c r="AF249" s="2"/>
      <c r="AH249" s="2"/>
      <c r="AK249" s="2"/>
      <c r="AL249" s="2"/>
      <c r="AM249" s="2"/>
      <c r="AO249" s="2"/>
      <c r="AS249" s="2"/>
      <c r="AT249" s="2"/>
      <c r="AU249" s="2"/>
      <c r="AW249" s="2"/>
      <c r="BA249" s="2"/>
      <c r="BB249" s="2"/>
      <c r="BC249" s="2"/>
      <c r="BE249" s="2"/>
      <c r="BI249" s="2"/>
      <c r="BJ249" s="2"/>
      <c r="BK249" s="2"/>
      <c r="BM249" s="2"/>
      <c r="BQ249" s="2"/>
      <c r="BR249" s="2"/>
      <c r="BS249" s="2"/>
      <c r="BU249" s="2"/>
      <c r="BY249" s="2"/>
      <c r="BZ249" s="2"/>
      <c r="CA249" s="2"/>
      <c r="CC249" s="2"/>
      <c r="CG249" s="2"/>
      <c r="CH249" s="2"/>
      <c r="CI249" s="2"/>
      <c r="CK249" s="2"/>
      <c r="CS249" s="4" t="e">
        <f>#REF!</f>
        <v>#REF!</v>
      </c>
      <c r="CT249" s="56">
        <f t="shared" si="32"/>
        <v>0</v>
      </c>
    </row>
    <row r="250" spans="2:98" ht="12.75" customHeight="1" x14ac:dyDescent="0.25">
      <c r="B250" s="2"/>
      <c r="C250" s="2"/>
      <c r="D250" s="2"/>
      <c r="G250" s="2"/>
      <c r="I250" s="2"/>
      <c r="J250" s="2"/>
      <c r="K250" s="2"/>
      <c r="M250" s="2"/>
      <c r="P250" s="2"/>
      <c r="Q250" s="2"/>
      <c r="R250" s="2"/>
      <c r="T250" s="2"/>
      <c r="W250" s="2"/>
      <c r="X250" s="2"/>
      <c r="Y250" s="2"/>
      <c r="AA250" s="2"/>
      <c r="AD250" s="2"/>
      <c r="AE250" s="2"/>
      <c r="AF250" s="2"/>
      <c r="AH250" s="2"/>
      <c r="AK250" s="2"/>
      <c r="AL250" s="2"/>
      <c r="AM250" s="2"/>
      <c r="AO250" s="2"/>
      <c r="AS250" s="2"/>
      <c r="AT250" s="2"/>
      <c r="AU250" s="2"/>
      <c r="AW250" s="2"/>
      <c r="BA250" s="2"/>
      <c r="BB250" s="2"/>
      <c r="BC250" s="2"/>
      <c r="BE250" s="2"/>
      <c r="BI250" s="2"/>
      <c r="BJ250" s="2"/>
      <c r="BK250" s="2"/>
      <c r="BM250" s="2"/>
      <c r="BQ250" s="2"/>
      <c r="BR250" s="2"/>
      <c r="BS250" s="2"/>
      <c r="BU250" s="2"/>
      <c r="BY250" s="2"/>
      <c r="BZ250" s="2"/>
      <c r="CA250" s="2"/>
      <c r="CC250" s="2"/>
      <c r="CG250" s="2"/>
      <c r="CH250" s="2"/>
      <c r="CI250" s="2"/>
      <c r="CK250" s="2"/>
      <c r="CS250" s="4" t="e">
        <f>#REF!</f>
        <v>#REF!</v>
      </c>
      <c r="CT250" s="56">
        <f t="shared" si="32"/>
        <v>0</v>
      </c>
    </row>
    <row r="251" spans="2:98" ht="12.75" customHeight="1" x14ac:dyDescent="0.25">
      <c r="B251" s="2"/>
      <c r="C251" s="2"/>
      <c r="D251" s="2"/>
      <c r="G251" s="2"/>
      <c r="I251" s="2"/>
      <c r="J251" s="2"/>
      <c r="K251" s="2"/>
      <c r="M251" s="2"/>
      <c r="P251" s="2"/>
      <c r="Q251" s="2"/>
      <c r="R251" s="2"/>
      <c r="T251" s="2"/>
      <c r="W251" s="2"/>
      <c r="X251" s="2"/>
      <c r="Y251" s="2"/>
      <c r="AA251" s="2"/>
      <c r="AD251" s="2"/>
      <c r="AE251" s="2"/>
      <c r="AF251" s="2"/>
      <c r="AH251" s="2"/>
      <c r="AK251" s="2"/>
      <c r="AL251" s="2"/>
      <c r="AM251" s="2"/>
      <c r="AO251" s="2"/>
      <c r="AS251" s="2"/>
      <c r="AT251" s="2"/>
      <c r="AU251" s="2"/>
      <c r="AW251" s="2"/>
      <c r="BA251" s="2"/>
      <c r="BB251" s="2"/>
      <c r="BC251" s="2"/>
      <c r="BE251" s="2"/>
      <c r="BI251" s="2"/>
      <c r="BJ251" s="2"/>
      <c r="BK251" s="2"/>
      <c r="BM251" s="2"/>
      <c r="BQ251" s="2"/>
      <c r="BR251" s="2"/>
      <c r="BS251" s="2"/>
      <c r="BU251" s="2"/>
      <c r="BY251" s="2"/>
      <c r="BZ251" s="2"/>
      <c r="CA251" s="2"/>
      <c r="CC251" s="2"/>
      <c r="CG251" s="2"/>
      <c r="CH251" s="2"/>
      <c r="CI251" s="2"/>
      <c r="CK251" s="2"/>
      <c r="CS251" s="4" t="e">
        <f>#REF!</f>
        <v>#REF!</v>
      </c>
      <c r="CT251" s="56">
        <f t="shared" si="32"/>
        <v>0</v>
      </c>
    </row>
    <row r="252" spans="2:98" ht="12.75" customHeight="1" x14ac:dyDescent="0.25">
      <c r="B252" s="2"/>
      <c r="C252" s="2"/>
      <c r="D252" s="2"/>
      <c r="G252" s="2"/>
      <c r="I252" s="2"/>
      <c r="J252" s="2"/>
      <c r="K252" s="2"/>
      <c r="M252" s="2"/>
      <c r="P252" s="2"/>
      <c r="Q252" s="2"/>
      <c r="R252" s="2"/>
      <c r="T252" s="2"/>
      <c r="W252" s="2"/>
      <c r="X252" s="2"/>
      <c r="Y252" s="2"/>
      <c r="AA252" s="2"/>
      <c r="AD252" s="2"/>
      <c r="AE252" s="2"/>
      <c r="AF252" s="2"/>
      <c r="AH252" s="2"/>
      <c r="AK252" s="2"/>
      <c r="AL252" s="2"/>
      <c r="AM252" s="2"/>
      <c r="AO252" s="2"/>
      <c r="AS252" s="2"/>
      <c r="AT252" s="2"/>
      <c r="AU252" s="2"/>
      <c r="AW252" s="2"/>
      <c r="BA252" s="2"/>
      <c r="BB252" s="2"/>
      <c r="BC252" s="2"/>
      <c r="BE252" s="2"/>
      <c r="BI252" s="2"/>
      <c r="BJ252" s="2"/>
      <c r="BK252" s="2"/>
      <c r="BM252" s="2"/>
      <c r="BQ252" s="2"/>
      <c r="BR252" s="2"/>
      <c r="BS252" s="2"/>
      <c r="BU252" s="2"/>
      <c r="BY252" s="2"/>
      <c r="BZ252" s="2"/>
      <c r="CA252" s="2"/>
      <c r="CC252" s="2"/>
      <c r="CG252" s="2"/>
      <c r="CH252" s="2"/>
      <c r="CI252" s="2"/>
      <c r="CK252" s="2"/>
      <c r="CS252" s="4" t="e">
        <f>#REF!</f>
        <v>#REF!</v>
      </c>
      <c r="CT252" s="56">
        <f t="shared" si="32"/>
        <v>0</v>
      </c>
    </row>
    <row r="253" spans="2:98" ht="12.75" customHeight="1" x14ac:dyDescent="0.25">
      <c r="B253" s="2"/>
      <c r="C253" s="2"/>
      <c r="D253" s="2"/>
      <c r="G253" s="2"/>
      <c r="I253" s="2"/>
      <c r="J253" s="2"/>
      <c r="K253" s="2"/>
      <c r="M253" s="2"/>
      <c r="P253" s="2"/>
      <c r="Q253" s="2"/>
      <c r="R253" s="2"/>
      <c r="T253" s="2"/>
      <c r="W253" s="2"/>
      <c r="X253" s="2"/>
      <c r="Y253" s="2"/>
      <c r="AA253" s="2"/>
      <c r="AD253" s="2"/>
      <c r="AE253" s="2"/>
      <c r="AF253" s="2"/>
      <c r="AH253" s="2"/>
      <c r="AK253" s="2"/>
      <c r="AL253" s="2"/>
      <c r="AM253" s="2"/>
      <c r="AO253" s="2"/>
      <c r="AS253" s="2"/>
      <c r="AT253" s="2"/>
      <c r="AU253" s="2"/>
      <c r="AW253" s="2"/>
      <c r="BA253" s="2"/>
      <c r="BB253" s="2"/>
      <c r="BC253" s="2"/>
      <c r="BE253" s="2"/>
      <c r="BI253" s="2"/>
      <c r="BJ253" s="2"/>
      <c r="BK253" s="2"/>
      <c r="BM253" s="2"/>
      <c r="BQ253" s="2"/>
      <c r="BR253" s="2"/>
      <c r="BS253" s="2"/>
      <c r="BU253" s="2"/>
      <c r="BY253" s="2"/>
      <c r="BZ253" s="2"/>
      <c r="CA253" s="2"/>
      <c r="CC253" s="2"/>
      <c r="CG253" s="2"/>
      <c r="CH253" s="2"/>
      <c r="CI253" s="2"/>
      <c r="CK253" s="2"/>
      <c r="CS253" s="4" t="e">
        <f>#REF!</f>
        <v>#REF!</v>
      </c>
      <c r="CT253" s="56">
        <f t="shared" si="32"/>
        <v>0</v>
      </c>
    </row>
    <row r="254" spans="2:98" ht="12.75" customHeight="1" x14ac:dyDescent="0.25">
      <c r="B254" s="2"/>
      <c r="C254" s="2"/>
      <c r="D254" s="2"/>
      <c r="G254" s="2"/>
      <c r="I254" s="2"/>
      <c r="J254" s="2"/>
      <c r="K254" s="2"/>
      <c r="M254" s="2"/>
      <c r="P254" s="2"/>
      <c r="Q254" s="2"/>
      <c r="R254" s="2"/>
      <c r="T254" s="2"/>
      <c r="W254" s="2"/>
      <c r="X254" s="2"/>
      <c r="Y254" s="2"/>
      <c r="AA254" s="2"/>
      <c r="AD254" s="2"/>
      <c r="AE254" s="2"/>
      <c r="AF254" s="2"/>
      <c r="AH254" s="2"/>
      <c r="AK254" s="2"/>
      <c r="AL254" s="2"/>
      <c r="AM254" s="2"/>
      <c r="AO254" s="2"/>
      <c r="AS254" s="2"/>
      <c r="AT254" s="2"/>
      <c r="AU254" s="2"/>
      <c r="AW254" s="2"/>
      <c r="BA254" s="2"/>
      <c r="BB254" s="2"/>
      <c r="BC254" s="2"/>
      <c r="BE254" s="2"/>
      <c r="BI254" s="2"/>
      <c r="BJ254" s="2"/>
      <c r="BK254" s="2"/>
      <c r="BM254" s="2"/>
      <c r="BQ254" s="2"/>
      <c r="BR254" s="2"/>
      <c r="BS254" s="2"/>
      <c r="BU254" s="2"/>
      <c r="BY254" s="2"/>
      <c r="BZ254" s="2"/>
      <c r="CA254" s="2"/>
      <c r="CC254" s="2"/>
      <c r="CG254" s="2"/>
      <c r="CH254" s="2"/>
      <c r="CI254" s="2"/>
      <c r="CK254" s="2"/>
      <c r="CS254" s="4" t="e">
        <f>#REF!</f>
        <v>#REF!</v>
      </c>
      <c r="CT254" s="56">
        <f t="shared" si="32"/>
        <v>0</v>
      </c>
    </row>
    <row r="255" spans="2:98" ht="12.75" customHeight="1" x14ac:dyDescent="0.25">
      <c r="B255" s="2"/>
      <c r="C255" s="2"/>
      <c r="D255" s="2"/>
      <c r="G255" s="2"/>
      <c r="I255" s="2"/>
      <c r="J255" s="2"/>
      <c r="K255" s="2"/>
      <c r="M255" s="2"/>
      <c r="P255" s="2"/>
      <c r="Q255" s="2"/>
      <c r="R255" s="2"/>
      <c r="T255" s="2"/>
      <c r="W255" s="2"/>
      <c r="X255" s="2"/>
      <c r="Y255" s="2"/>
      <c r="AA255" s="2"/>
      <c r="AD255" s="2"/>
      <c r="AE255" s="2"/>
      <c r="AF255" s="2"/>
      <c r="AH255" s="2"/>
      <c r="AK255" s="2"/>
      <c r="AL255" s="2"/>
      <c r="AM255" s="2"/>
      <c r="AO255" s="2"/>
      <c r="AS255" s="2"/>
      <c r="AT255" s="2"/>
      <c r="AU255" s="2"/>
      <c r="AW255" s="2"/>
      <c r="BA255" s="2"/>
      <c r="BB255" s="2"/>
      <c r="BC255" s="2"/>
      <c r="BE255" s="2"/>
      <c r="BI255" s="2"/>
      <c r="BJ255" s="2"/>
      <c r="BK255" s="2"/>
      <c r="BM255" s="2"/>
      <c r="BQ255" s="2"/>
      <c r="BR255" s="2"/>
      <c r="BS255" s="2"/>
      <c r="BU255" s="2"/>
      <c r="BY255" s="2"/>
      <c r="BZ255" s="2"/>
      <c r="CA255" s="2"/>
      <c r="CC255" s="2"/>
      <c r="CG255" s="2"/>
      <c r="CH255" s="2"/>
      <c r="CI255" s="2"/>
      <c r="CK255" s="2"/>
      <c r="CS255" s="4" t="e">
        <f>#REF!</f>
        <v>#REF!</v>
      </c>
      <c r="CT255" s="56">
        <f t="shared" si="32"/>
        <v>0</v>
      </c>
    </row>
    <row r="256" spans="2:98" ht="12.75" customHeight="1" x14ac:dyDescent="0.25">
      <c r="B256" s="2"/>
      <c r="C256" s="2"/>
      <c r="D256" s="2"/>
      <c r="G256" s="2"/>
      <c r="I256" s="2"/>
      <c r="J256" s="2"/>
      <c r="K256" s="2"/>
      <c r="M256" s="2"/>
      <c r="P256" s="2"/>
      <c r="Q256" s="2"/>
      <c r="R256" s="2"/>
      <c r="T256" s="2"/>
      <c r="W256" s="2"/>
      <c r="X256" s="2"/>
      <c r="Y256" s="2"/>
      <c r="AA256" s="2"/>
      <c r="AD256" s="2"/>
      <c r="AE256" s="2"/>
      <c r="AF256" s="2"/>
      <c r="AH256" s="2"/>
      <c r="AK256" s="2"/>
      <c r="AL256" s="2"/>
      <c r="AM256" s="2"/>
      <c r="AO256" s="2"/>
      <c r="AS256" s="2"/>
      <c r="AT256" s="2"/>
      <c r="AU256" s="2"/>
      <c r="AW256" s="2"/>
      <c r="BA256" s="2"/>
      <c r="BB256" s="2"/>
      <c r="BC256" s="2"/>
      <c r="BE256" s="2"/>
      <c r="BI256" s="2"/>
      <c r="BJ256" s="2"/>
      <c r="BK256" s="2"/>
      <c r="BM256" s="2"/>
      <c r="BQ256" s="2"/>
      <c r="BR256" s="2"/>
      <c r="BS256" s="2"/>
      <c r="BU256" s="2"/>
      <c r="BY256" s="2"/>
      <c r="BZ256" s="2"/>
      <c r="CA256" s="2"/>
      <c r="CC256" s="2"/>
      <c r="CG256" s="2"/>
      <c r="CH256" s="2"/>
      <c r="CI256" s="2"/>
      <c r="CK256" s="2"/>
      <c r="CS256" s="4" t="e">
        <f>#REF!</f>
        <v>#REF!</v>
      </c>
      <c r="CT256" s="56">
        <f t="shared" si="32"/>
        <v>0</v>
      </c>
    </row>
    <row r="257" spans="2:98" ht="12.75" customHeight="1" x14ac:dyDescent="0.25">
      <c r="B257" s="2"/>
      <c r="C257" s="2"/>
      <c r="D257" s="2"/>
      <c r="G257" s="2"/>
      <c r="I257" s="2"/>
      <c r="J257" s="2"/>
      <c r="K257" s="2"/>
      <c r="M257" s="2"/>
      <c r="P257" s="2"/>
      <c r="Q257" s="2"/>
      <c r="R257" s="2"/>
      <c r="T257" s="2"/>
      <c r="W257" s="2"/>
      <c r="X257" s="2"/>
      <c r="Y257" s="2"/>
      <c r="AA257" s="2"/>
      <c r="AD257" s="2"/>
      <c r="AE257" s="2"/>
      <c r="AF257" s="2"/>
      <c r="AH257" s="2"/>
      <c r="AK257" s="2"/>
      <c r="AL257" s="2"/>
      <c r="AM257" s="2"/>
      <c r="AO257" s="2"/>
      <c r="AS257" s="2"/>
      <c r="AT257" s="2"/>
      <c r="AU257" s="2"/>
      <c r="AW257" s="2"/>
      <c r="BA257" s="2"/>
      <c r="BB257" s="2"/>
      <c r="BC257" s="2"/>
      <c r="BE257" s="2"/>
      <c r="BI257" s="2"/>
      <c r="BJ257" s="2"/>
      <c r="BK257" s="2"/>
      <c r="BM257" s="2"/>
      <c r="BQ257" s="2"/>
      <c r="BR257" s="2"/>
      <c r="BS257" s="2"/>
      <c r="BU257" s="2"/>
      <c r="BY257" s="2"/>
      <c r="BZ257" s="2"/>
      <c r="CA257" s="2"/>
      <c r="CC257" s="2"/>
      <c r="CG257" s="2"/>
      <c r="CH257" s="2"/>
      <c r="CI257" s="2"/>
      <c r="CK257" s="2"/>
      <c r="CS257" s="4" t="e">
        <f>#REF!</f>
        <v>#REF!</v>
      </c>
      <c r="CT257" s="56">
        <f t="shared" si="32"/>
        <v>0</v>
      </c>
    </row>
    <row r="258" spans="2:98" ht="12.75" customHeight="1" x14ac:dyDescent="0.25">
      <c r="B258" s="2"/>
      <c r="C258" s="2"/>
      <c r="D258" s="2"/>
      <c r="G258" s="2"/>
      <c r="I258" s="2"/>
      <c r="J258" s="2"/>
      <c r="K258" s="2"/>
      <c r="M258" s="2"/>
      <c r="P258" s="2"/>
      <c r="Q258" s="2"/>
      <c r="R258" s="2"/>
      <c r="T258" s="2"/>
      <c r="W258" s="2"/>
      <c r="X258" s="2"/>
      <c r="Y258" s="2"/>
      <c r="AA258" s="2"/>
      <c r="AD258" s="2"/>
      <c r="AE258" s="2"/>
      <c r="AF258" s="2"/>
      <c r="AH258" s="2"/>
      <c r="AK258" s="2"/>
      <c r="AL258" s="2"/>
      <c r="AM258" s="2"/>
      <c r="AO258" s="2"/>
      <c r="AS258" s="2"/>
      <c r="AT258" s="2"/>
      <c r="AU258" s="2"/>
      <c r="AW258" s="2"/>
      <c r="BA258" s="2"/>
      <c r="BB258" s="2"/>
      <c r="BC258" s="2"/>
      <c r="BE258" s="2"/>
      <c r="BI258" s="2"/>
      <c r="BJ258" s="2"/>
      <c r="BK258" s="2"/>
      <c r="BM258" s="2"/>
      <c r="BQ258" s="2"/>
      <c r="BR258" s="2"/>
      <c r="BS258" s="2"/>
      <c r="BU258" s="2"/>
      <c r="BY258" s="2"/>
      <c r="BZ258" s="2"/>
      <c r="CA258" s="2"/>
      <c r="CC258" s="2"/>
      <c r="CG258" s="2"/>
      <c r="CH258" s="2"/>
      <c r="CI258" s="2"/>
      <c r="CK258" s="2"/>
      <c r="CS258" s="4" t="e">
        <f>#REF!</f>
        <v>#REF!</v>
      </c>
      <c r="CT258" s="56">
        <f t="shared" si="32"/>
        <v>0</v>
      </c>
    </row>
    <row r="259" spans="2:98" ht="12.75" customHeight="1" x14ac:dyDescent="0.25">
      <c r="B259" s="2"/>
      <c r="C259" s="2"/>
      <c r="D259" s="2"/>
      <c r="G259" s="2"/>
      <c r="I259" s="2"/>
      <c r="J259" s="2"/>
      <c r="K259" s="2"/>
      <c r="M259" s="2"/>
      <c r="P259" s="2"/>
      <c r="Q259" s="2"/>
      <c r="R259" s="2"/>
      <c r="T259" s="2"/>
      <c r="W259" s="2"/>
      <c r="X259" s="2"/>
      <c r="Y259" s="2"/>
      <c r="AA259" s="2"/>
      <c r="AD259" s="2"/>
      <c r="AE259" s="2"/>
      <c r="AF259" s="2"/>
      <c r="AH259" s="2"/>
      <c r="AK259" s="2"/>
      <c r="AL259" s="2"/>
      <c r="AM259" s="2"/>
      <c r="AO259" s="2"/>
      <c r="AS259" s="2"/>
      <c r="AT259" s="2"/>
      <c r="AU259" s="2"/>
      <c r="AW259" s="2"/>
      <c r="BA259" s="2"/>
      <c r="BB259" s="2"/>
      <c r="BC259" s="2"/>
      <c r="BE259" s="2"/>
      <c r="BI259" s="2"/>
      <c r="BJ259" s="2"/>
      <c r="BK259" s="2"/>
      <c r="BM259" s="2"/>
      <c r="BQ259" s="2"/>
      <c r="BR259" s="2"/>
      <c r="BS259" s="2"/>
      <c r="BU259" s="2"/>
      <c r="BY259" s="2"/>
      <c r="BZ259" s="2"/>
      <c r="CA259" s="2"/>
      <c r="CC259" s="2"/>
      <c r="CG259" s="2"/>
      <c r="CH259" s="2"/>
      <c r="CI259" s="2"/>
      <c r="CK259" s="2"/>
      <c r="CS259" s="4" t="e">
        <f>#REF!</f>
        <v>#REF!</v>
      </c>
      <c r="CT259" s="56">
        <f t="shared" si="32"/>
        <v>0</v>
      </c>
    </row>
    <row r="260" spans="2:98" ht="12.75" customHeight="1" x14ac:dyDescent="0.25">
      <c r="B260" s="2"/>
      <c r="C260" s="2"/>
      <c r="D260" s="2"/>
      <c r="G260" s="2"/>
      <c r="I260" s="2"/>
      <c r="J260" s="2"/>
      <c r="K260" s="2"/>
      <c r="M260" s="2"/>
      <c r="P260" s="2"/>
      <c r="Q260" s="2"/>
      <c r="R260" s="2"/>
      <c r="T260" s="2"/>
      <c r="W260" s="2"/>
      <c r="X260" s="2"/>
      <c r="Y260" s="2"/>
      <c r="AA260" s="2"/>
      <c r="AD260" s="2"/>
      <c r="AE260" s="2"/>
      <c r="AF260" s="2"/>
      <c r="AH260" s="2"/>
      <c r="AK260" s="2"/>
      <c r="AL260" s="2"/>
      <c r="AM260" s="2"/>
      <c r="AO260" s="2"/>
      <c r="AS260" s="2"/>
      <c r="AT260" s="2"/>
      <c r="AU260" s="2"/>
      <c r="AW260" s="2"/>
      <c r="BA260" s="2"/>
      <c r="BB260" s="2"/>
      <c r="BC260" s="2"/>
      <c r="BE260" s="2"/>
      <c r="BI260" s="2"/>
      <c r="BJ260" s="2"/>
      <c r="BK260" s="2"/>
      <c r="BM260" s="2"/>
      <c r="BQ260" s="2"/>
      <c r="BR260" s="2"/>
      <c r="BS260" s="2"/>
      <c r="BU260" s="2"/>
      <c r="BY260" s="2"/>
      <c r="BZ260" s="2"/>
      <c r="CA260" s="2"/>
      <c r="CC260" s="2"/>
      <c r="CG260" s="2"/>
      <c r="CH260" s="2"/>
      <c r="CI260" s="2"/>
      <c r="CK260" s="2"/>
      <c r="CS260" s="4" t="e">
        <f>#REF!</f>
        <v>#REF!</v>
      </c>
      <c r="CT260" s="56">
        <f t="shared" si="32"/>
        <v>0</v>
      </c>
    </row>
    <row r="261" spans="2:98" ht="12.75" customHeight="1" x14ac:dyDescent="0.25">
      <c r="B261" s="2"/>
      <c r="C261" s="2"/>
      <c r="D261" s="2"/>
      <c r="G261" s="2"/>
      <c r="I261" s="2"/>
      <c r="J261" s="2"/>
      <c r="K261" s="2"/>
      <c r="M261" s="2"/>
      <c r="P261" s="2"/>
      <c r="Q261" s="2"/>
      <c r="R261" s="2"/>
      <c r="T261" s="2"/>
      <c r="W261" s="2"/>
      <c r="X261" s="2"/>
      <c r="Y261" s="2"/>
      <c r="AA261" s="2"/>
      <c r="AD261" s="2"/>
      <c r="AE261" s="2"/>
      <c r="AF261" s="2"/>
      <c r="AH261" s="2"/>
      <c r="AK261" s="2"/>
      <c r="AL261" s="2"/>
      <c r="AM261" s="2"/>
      <c r="AO261" s="2"/>
      <c r="AS261" s="2"/>
      <c r="AT261" s="2"/>
      <c r="AU261" s="2"/>
      <c r="AW261" s="2"/>
      <c r="BA261" s="2"/>
      <c r="BB261" s="2"/>
      <c r="BC261" s="2"/>
      <c r="BE261" s="2"/>
      <c r="BI261" s="2"/>
      <c r="BJ261" s="2"/>
      <c r="BK261" s="2"/>
      <c r="BM261" s="2"/>
      <c r="BQ261" s="2"/>
      <c r="BR261" s="2"/>
      <c r="BS261" s="2"/>
      <c r="BU261" s="2"/>
      <c r="BY261" s="2"/>
      <c r="BZ261" s="2"/>
      <c r="CA261" s="2"/>
      <c r="CC261" s="2"/>
      <c r="CG261" s="2"/>
      <c r="CH261" s="2"/>
      <c r="CI261" s="2"/>
      <c r="CK261" s="2"/>
      <c r="CS261" s="4" t="e">
        <f>#REF!</f>
        <v>#REF!</v>
      </c>
      <c r="CT261" s="56">
        <f t="shared" si="32"/>
        <v>0</v>
      </c>
    </row>
    <row r="262" spans="2:98" ht="12.75" customHeight="1" x14ac:dyDescent="0.25">
      <c r="B262" s="2"/>
      <c r="C262" s="2"/>
      <c r="D262" s="2"/>
      <c r="G262" s="2"/>
      <c r="I262" s="2"/>
      <c r="J262" s="2"/>
      <c r="K262" s="2"/>
      <c r="M262" s="2"/>
      <c r="P262" s="2"/>
      <c r="Q262" s="2"/>
      <c r="R262" s="2"/>
      <c r="T262" s="2"/>
      <c r="W262" s="2"/>
      <c r="X262" s="2"/>
      <c r="Y262" s="2"/>
      <c r="AA262" s="2"/>
      <c r="AD262" s="2"/>
      <c r="AE262" s="2"/>
      <c r="AF262" s="2"/>
      <c r="AH262" s="2"/>
      <c r="AK262" s="2"/>
      <c r="AL262" s="2"/>
      <c r="AM262" s="2"/>
      <c r="AO262" s="2"/>
      <c r="AS262" s="2"/>
      <c r="AT262" s="2"/>
      <c r="AU262" s="2"/>
      <c r="AW262" s="2"/>
      <c r="BA262" s="2"/>
      <c r="BB262" s="2"/>
      <c r="BC262" s="2"/>
      <c r="BE262" s="2"/>
      <c r="BI262" s="2"/>
      <c r="BJ262" s="2"/>
      <c r="BK262" s="2"/>
      <c r="BM262" s="2"/>
      <c r="BQ262" s="2"/>
      <c r="BR262" s="2"/>
      <c r="BS262" s="2"/>
      <c r="BU262" s="2"/>
      <c r="BY262" s="2"/>
      <c r="BZ262" s="2"/>
      <c r="CA262" s="2"/>
      <c r="CC262" s="2"/>
      <c r="CG262" s="2"/>
      <c r="CH262" s="2"/>
      <c r="CI262" s="2"/>
      <c r="CK262" s="2"/>
      <c r="CS262" s="4" t="e">
        <f>#REF!</f>
        <v>#REF!</v>
      </c>
      <c r="CT262" s="56">
        <f t="shared" si="32"/>
        <v>0</v>
      </c>
    </row>
    <row r="263" spans="2:98" ht="12.75" customHeight="1" x14ac:dyDescent="0.25">
      <c r="B263" s="2"/>
      <c r="C263" s="2"/>
      <c r="D263" s="2"/>
      <c r="G263" s="2"/>
      <c r="I263" s="2"/>
      <c r="J263" s="2"/>
      <c r="K263" s="2"/>
      <c r="M263" s="2"/>
      <c r="P263" s="2"/>
      <c r="Q263" s="2"/>
      <c r="R263" s="2"/>
      <c r="T263" s="2"/>
      <c r="W263" s="2"/>
      <c r="X263" s="2"/>
      <c r="Y263" s="2"/>
      <c r="AA263" s="2"/>
      <c r="AD263" s="2"/>
      <c r="AE263" s="2"/>
      <c r="AF263" s="2"/>
      <c r="AH263" s="2"/>
      <c r="AK263" s="2"/>
      <c r="AL263" s="2"/>
      <c r="AM263" s="2"/>
      <c r="AO263" s="2"/>
      <c r="AS263" s="2"/>
      <c r="AT263" s="2"/>
      <c r="AU263" s="2"/>
      <c r="AW263" s="2"/>
      <c r="BA263" s="2"/>
      <c r="BB263" s="2"/>
      <c r="BC263" s="2"/>
      <c r="BE263" s="2"/>
      <c r="BI263" s="2"/>
      <c r="BJ263" s="2"/>
      <c r="BK263" s="2"/>
      <c r="BM263" s="2"/>
      <c r="BQ263" s="2"/>
      <c r="BR263" s="2"/>
      <c r="BS263" s="2"/>
      <c r="BU263" s="2"/>
      <c r="BY263" s="2"/>
      <c r="BZ263" s="2"/>
      <c r="CA263" s="2"/>
      <c r="CC263" s="2"/>
      <c r="CG263" s="2"/>
      <c r="CH263" s="2"/>
      <c r="CI263" s="2"/>
      <c r="CK263" s="2"/>
      <c r="CS263" s="4" t="e">
        <f>#REF!</f>
        <v>#REF!</v>
      </c>
      <c r="CT263" s="56">
        <f t="shared" si="32"/>
        <v>0</v>
      </c>
    </row>
    <row r="264" spans="2:98" ht="12.75" customHeight="1" x14ac:dyDescent="0.25">
      <c r="B264" s="2"/>
      <c r="C264" s="2"/>
      <c r="D264" s="2"/>
      <c r="G264" s="2"/>
      <c r="I264" s="2"/>
      <c r="J264" s="2"/>
      <c r="K264" s="2"/>
      <c r="M264" s="2"/>
      <c r="P264" s="2"/>
      <c r="Q264" s="2"/>
      <c r="R264" s="2"/>
      <c r="T264" s="2"/>
      <c r="W264" s="2"/>
      <c r="X264" s="2"/>
      <c r="Y264" s="2"/>
      <c r="AA264" s="2"/>
      <c r="AD264" s="2"/>
      <c r="AE264" s="2"/>
      <c r="AF264" s="2"/>
      <c r="AH264" s="2"/>
      <c r="AK264" s="2"/>
      <c r="AL264" s="2"/>
      <c r="AM264" s="2"/>
      <c r="AO264" s="2"/>
      <c r="AS264" s="2"/>
      <c r="AT264" s="2"/>
      <c r="AU264" s="2"/>
      <c r="AW264" s="2"/>
      <c r="BA264" s="2"/>
      <c r="BB264" s="2"/>
      <c r="BC264" s="2"/>
      <c r="BE264" s="2"/>
      <c r="BI264" s="2"/>
      <c r="BJ264" s="2"/>
      <c r="BK264" s="2"/>
      <c r="BM264" s="2"/>
      <c r="BQ264" s="2"/>
      <c r="BR264" s="2"/>
      <c r="BS264" s="2"/>
      <c r="BU264" s="2"/>
      <c r="BY264" s="2"/>
      <c r="BZ264" s="2"/>
      <c r="CA264" s="2"/>
      <c r="CC264" s="2"/>
      <c r="CG264" s="2"/>
      <c r="CH264" s="2"/>
      <c r="CI264" s="2"/>
      <c r="CK264" s="2"/>
      <c r="CS264" s="4" t="e">
        <f>#REF!</f>
        <v>#REF!</v>
      </c>
      <c r="CT264" s="56">
        <f t="shared" si="32"/>
        <v>0</v>
      </c>
    </row>
    <row r="265" spans="2:98" ht="12.75" customHeight="1" x14ac:dyDescent="0.25">
      <c r="B265" s="2"/>
      <c r="C265" s="2"/>
      <c r="D265" s="2"/>
      <c r="G265" s="2"/>
      <c r="I265" s="2"/>
      <c r="J265" s="2"/>
      <c r="K265" s="2"/>
      <c r="M265" s="2"/>
      <c r="P265" s="2"/>
      <c r="Q265" s="2"/>
      <c r="R265" s="2"/>
      <c r="T265" s="2"/>
      <c r="W265" s="2"/>
      <c r="X265" s="2"/>
      <c r="Y265" s="2"/>
      <c r="AA265" s="2"/>
      <c r="AD265" s="2"/>
      <c r="AE265" s="2"/>
      <c r="AF265" s="2"/>
      <c r="AH265" s="2"/>
      <c r="AK265" s="2"/>
      <c r="AL265" s="2"/>
      <c r="AM265" s="2"/>
      <c r="AO265" s="2"/>
      <c r="AS265" s="2"/>
      <c r="AT265" s="2"/>
      <c r="AU265" s="2"/>
      <c r="AW265" s="2"/>
      <c r="BA265" s="2"/>
      <c r="BB265" s="2"/>
      <c r="BC265" s="2"/>
      <c r="BE265" s="2"/>
      <c r="BI265" s="2"/>
      <c r="BJ265" s="2"/>
      <c r="BK265" s="2"/>
      <c r="BM265" s="2"/>
      <c r="BQ265" s="2"/>
      <c r="BR265" s="2"/>
      <c r="BS265" s="2"/>
      <c r="BU265" s="2"/>
      <c r="BY265" s="2"/>
      <c r="BZ265" s="2"/>
      <c r="CA265" s="2"/>
      <c r="CC265" s="2"/>
      <c r="CG265" s="2"/>
      <c r="CH265" s="2"/>
      <c r="CI265" s="2"/>
      <c r="CK265" s="2"/>
      <c r="CS265" s="4" t="e">
        <f>#REF!</f>
        <v>#REF!</v>
      </c>
      <c r="CT265" s="56">
        <f t="shared" si="32"/>
        <v>0</v>
      </c>
    </row>
    <row r="266" spans="2:98" ht="12.75" customHeight="1" x14ac:dyDescent="0.25">
      <c r="B266" s="2"/>
      <c r="C266" s="2"/>
      <c r="D266" s="2"/>
      <c r="G266" s="2"/>
      <c r="I266" s="2"/>
      <c r="J266" s="2"/>
      <c r="K266" s="2"/>
      <c r="M266" s="2"/>
      <c r="P266" s="2"/>
      <c r="Q266" s="2"/>
      <c r="R266" s="2"/>
      <c r="T266" s="2"/>
      <c r="W266" s="2"/>
      <c r="X266" s="2"/>
      <c r="Y266" s="2"/>
      <c r="AA266" s="2"/>
      <c r="AD266" s="2"/>
      <c r="AE266" s="2"/>
      <c r="AF266" s="2"/>
      <c r="AH266" s="2"/>
      <c r="AK266" s="2"/>
      <c r="AL266" s="2"/>
      <c r="AM266" s="2"/>
      <c r="AO266" s="2"/>
      <c r="AS266" s="2"/>
      <c r="AT266" s="2"/>
      <c r="AU266" s="2"/>
      <c r="AW266" s="2"/>
      <c r="BA266" s="2"/>
      <c r="BB266" s="2"/>
      <c r="BC266" s="2"/>
      <c r="BE266" s="2"/>
      <c r="BI266" s="2"/>
      <c r="BJ266" s="2"/>
      <c r="BK266" s="2"/>
      <c r="BM266" s="2"/>
      <c r="BQ266" s="2"/>
      <c r="BR266" s="2"/>
      <c r="BS266" s="2"/>
      <c r="BU266" s="2"/>
      <c r="BY266" s="2"/>
      <c r="BZ266" s="2"/>
      <c r="CA266" s="2"/>
      <c r="CC266" s="2"/>
      <c r="CG266" s="2"/>
      <c r="CH266" s="2"/>
      <c r="CI266" s="2"/>
      <c r="CK266" s="2"/>
      <c r="CS266" s="4" t="e">
        <f>#REF!</f>
        <v>#REF!</v>
      </c>
      <c r="CT266" s="56">
        <f t="shared" si="32"/>
        <v>0</v>
      </c>
    </row>
    <row r="267" spans="2:98" ht="12.75" customHeight="1" x14ac:dyDescent="0.25">
      <c r="B267" s="2"/>
      <c r="C267" s="2"/>
      <c r="D267" s="2"/>
      <c r="G267" s="2"/>
      <c r="I267" s="2"/>
      <c r="J267" s="2"/>
      <c r="K267" s="2"/>
      <c r="M267" s="2"/>
      <c r="P267" s="2"/>
      <c r="Q267" s="2"/>
      <c r="R267" s="2"/>
      <c r="T267" s="2"/>
      <c r="W267" s="2"/>
      <c r="X267" s="2"/>
      <c r="Y267" s="2"/>
      <c r="AA267" s="2"/>
      <c r="AD267" s="2"/>
      <c r="AE267" s="2"/>
      <c r="AF267" s="2"/>
      <c r="AH267" s="2"/>
      <c r="AK267" s="2"/>
      <c r="AL267" s="2"/>
      <c r="AM267" s="2"/>
      <c r="AO267" s="2"/>
      <c r="AS267" s="2"/>
      <c r="AT267" s="2"/>
      <c r="AU267" s="2"/>
      <c r="AW267" s="2"/>
      <c r="BA267" s="2"/>
      <c r="BB267" s="2"/>
      <c r="BC267" s="2"/>
      <c r="BE267" s="2"/>
      <c r="BI267" s="2"/>
      <c r="BJ267" s="2"/>
      <c r="BK267" s="2"/>
      <c r="BM267" s="2"/>
      <c r="BQ267" s="2"/>
      <c r="BR267" s="2"/>
      <c r="BS267" s="2"/>
      <c r="BU267" s="2"/>
      <c r="BY267" s="2"/>
      <c r="BZ267" s="2"/>
      <c r="CA267" s="2"/>
      <c r="CC267" s="2"/>
      <c r="CG267" s="2"/>
      <c r="CH267" s="2"/>
      <c r="CI267" s="2"/>
      <c r="CK267" s="2"/>
      <c r="CS267" s="4" t="e">
        <f>#REF!</f>
        <v>#REF!</v>
      </c>
      <c r="CT267" s="56">
        <f t="shared" si="32"/>
        <v>0</v>
      </c>
    </row>
    <row r="268" spans="2:98" ht="12.75" customHeight="1" x14ac:dyDescent="0.25">
      <c r="B268" s="2"/>
      <c r="C268" s="2"/>
      <c r="D268" s="2"/>
      <c r="G268" s="2"/>
      <c r="I268" s="2"/>
      <c r="J268" s="2"/>
      <c r="K268" s="2"/>
      <c r="M268" s="2"/>
      <c r="P268" s="2"/>
      <c r="Q268" s="2"/>
      <c r="R268" s="2"/>
      <c r="T268" s="2"/>
      <c r="W268" s="2"/>
      <c r="X268" s="2"/>
      <c r="Y268" s="2"/>
      <c r="AA268" s="2"/>
      <c r="AD268" s="2"/>
      <c r="AE268" s="2"/>
      <c r="AF268" s="2"/>
      <c r="AH268" s="2"/>
      <c r="AK268" s="2"/>
      <c r="AL268" s="2"/>
      <c r="AM268" s="2"/>
      <c r="AO268" s="2"/>
      <c r="AS268" s="2"/>
      <c r="AT268" s="2"/>
      <c r="AU268" s="2"/>
      <c r="AW268" s="2"/>
      <c r="BA268" s="2"/>
      <c r="BB268" s="2"/>
      <c r="BC268" s="2"/>
      <c r="BE268" s="2"/>
      <c r="BI268" s="2"/>
      <c r="BJ268" s="2"/>
      <c r="BK268" s="2"/>
      <c r="BM268" s="2"/>
      <c r="BQ268" s="2"/>
      <c r="BR268" s="2"/>
      <c r="BS268" s="2"/>
      <c r="BU268" s="2"/>
      <c r="BY268" s="2"/>
      <c r="BZ268" s="2"/>
      <c r="CA268" s="2"/>
      <c r="CC268" s="2"/>
      <c r="CG268" s="2"/>
      <c r="CH268" s="2"/>
      <c r="CI268" s="2"/>
      <c r="CK268" s="2"/>
      <c r="CS268" s="4" t="e">
        <f>#REF!</f>
        <v>#REF!</v>
      </c>
      <c r="CT268" s="56">
        <f t="shared" ref="CT268:CT297" si="33">AB41</f>
        <v>0</v>
      </c>
    </row>
    <row r="269" spans="2:98" ht="12.75" customHeight="1" x14ac:dyDescent="0.25">
      <c r="B269" s="2"/>
      <c r="C269" s="2"/>
      <c r="D269" s="2"/>
      <c r="G269" s="2"/>
      <c r="I269" s="2"/>
      <c r="J269" s="2"/>
      <c r="K269" s="2"/>
      <c r="M269" s="2"/>
      <c r="P269" s="2"/>
      <c r="Q269" s="2"/>
      <c r="R269" s="2"/>
      <c r="T269" s="2"/>
      <c r="W269" s="2"/>
      <c r="X269" s="2"/>
      <c r="Y269" s="2"/>
      <c r="AA269" s="2"/>
      <c r="AD269" s="2"/>
      <c r="AE269" s="2"/>
      <c r="AF269" s="2"/>
      <c r="AH269" s="2"/>
      <c r="AK269" s="2"/>
      <c r="AL269" s="2"/>
      <c r="AM269" s="2"/>
      <c r="AO269" s="2"/>
      <c r="AS269" s="2"/>
      <c r="AT269" s="2"/>
      <c r="AU269" s="2"/>
      <c r="AW269" s="2"/>
      <c r="BA269" s="2"/>
      <c r="BB269" s="2"/>
      <c r="BC269" s="2"/>
      <c r="BE269" s="2"/>
      <c r="BI269" s="2"/>
      <c r="BJ269" s="2"/>
      <c r="BK269" s="2"/>
      <c r="BM269" s="2"/>
      <c r="BQ269" s="2"/>
      <c r="BR269" s="2"/>
      <c r="BS269" s="2"/>
      <c r="BU269" s="2"/>
      <c r="BY269" s="2"/>
      <c r="BZ269" s="2"/>
      <c r="CA269" s="2"/>
      <c r="CC269" s="2"/>
      <c r="CG269" s="2"/>
      <c r="CH269" s="2"/>
      <c r="CI269" s="2"/>
      <c r="CK269" s="2"/>
      <c r="CS269" s="4" t="e">
        <f>#REF!</f>
        <v>#REF!</v>
      </c>
      <c r="CT269" s="56">
        <f t="shared" si="33"/>
        <v>0</v>
      </c>
    </row>
    <row r="270" spans="2:98" ht="12.75" customHeight="1" x14ac:dyDescent="0.25">
      <c r="B270" s="2"/>
      <c r="C270" s="2"/>
      <c r="D270" s="2"/>
      <c r="G270" s="2"/>
      <c r="I270" s="2"/>
      <c r="J270" s="2"/>
      <c r="K270" s="2"/>
      <c r="M270" s="2"/>
      <c r="P270" s="2"/>
      <c r="Q270" s="2"/>
      <c r="R270" s="2"/>
      <c r="T270" s="2"/>
      <c r="W270" s="2"/>
      <c r="X270" s="2"/>
      <c r="Y270" s="2"/>
      <c r="AA270" s="2"/>
      <c r="AD270" s="2"/>
      <c r="AE270" s="2"/>
      <c r="AF270" s="2"/>
      <c r="AH270" s="2"/>
      <c r="AK270" s="2"/>
      <c r="AL270" s="2"/>
      <c r="AM270" s="2"/>
      <c r="AO270" s="2"/>
      <c r="AS270" s="2"/>
      <c r="AT270" s="2"/>
      <c r="AU270" s="2"/>
      <c r="AW270" s="2"/>
      <c r="BA270" s="2"/>
      <c r="BB270" s="2"/>
      <c r="BC270" s="2"/>
      <c r="BE270" s="2"/>
      <c r="BI270" s="2"/>
      <c r="BJ270" s="2"/>
      <c r="BK270" s="2"/>
      <c r="BM270" s="2"/>
      <c r="BQ270" s="2"/>
      <c r="BR270" s="2"/>
      <c r="BS270" s="2"/>
      <c r="BU270" s="2"/>
      <c r="BY270" s="2"/>
      <c r="BZ270" s="2"/>
      <c r="CA270" s="2"/>
      <c r="CC270" s="2"/>
      <c r="CG270" s="2"/>
      <c r="CH270" s="2"/>
      <c r="CI270" s="2"/>
      <c r="CK270" s="2"/>
      <c r="CS270" s="4" t="e">
        <f>#REF!</f>
        <v>#REF!</v>
      </c>
      <c r="CT270" s="56">
        <f t="shared" si="33"/>
        <v>0</v>
      </c>
    </row>
    <row r="271" spans="2:98" ht="12.75" customHeight="1" x14ac:dyDescent="0.25">
      <c r="B271" s="2"/>
      <c r="C271" s="2"/>
      <c r="D271" s="2"/>
      <c r="G271" s="2"/>
      <c r="I271" s="2"/>
      <c r="J271" s="2"/>
      <c r="K271" s="2"/>
      <c r="M271" s="2"/>
      <c r="P271" s="2"/>
      <c r="Q271" s="2"/>
      <c r="R271" s="2"/>
      <c r="T271" s="2"/>
      <c r="W271" s="2"/>
      <c r="X271" s="2"/>
      <c r="Y271" s="2"/>
      <c r="AA271" s="2"/>
      <c r="AD271" s="2"/>
      <c r="AE271" s="2"/>
      <c r="AF271" s="2"/>
      <c r="AH271" s="2"/>
      <c r="AK271" s="2"/>
      <c r="AL271" s="2"/>
      <c r="AM271" s="2"/>
      <c r="AO271" s="2"/>
      <c r="AS271" s="2"/>
      <c r="AT271" s="2"/>
      <c r="AU271" s="2"/>
      <c r="AW271" s="2"/>
      <c r="BA271" s="2"/>
      <c r="BB271" s="2"/>
      <c r="BC271" s="2"/>
      <c r="BE271" s="2"/>
      <c r="BI271" s="2"/>
      <c r="BJ271" s="2"/>
      <c r="BK271" s="2"/>
      <c r="BM271" s="2"/>
      <c r="BQ271" s="2"/>
      <c r="BR271" s="2"/>
      <c r="BS271" s="2"/>
      <c r="BU271" s="2"/>
      <c r="BY271" s="2"/>
      <c r="BZ271" s="2"/>
      <c r="CA271" s="2"/>
      <c r="CC271" s="2"/>
      <c r="CG271" s="2"/>
      <c r="CH271" s="2"/>
      <c r="CI271" s="2"/>
      <c r="CK271" s="2"/>
      <c r="CS271" s="4" t="e">
        <f>#REF!</f>
        <v>#REF!</v>
      </c>
      <c r="CT271" s="56">
        <f t="shared" si="33"/>
        <v>0</v>
      </c>
    </row>
    <row r="272" spans="2:98" ht="12.75" customHeight="1" x14ac:dyDescent="0.25">
      <c r="B272" s="2"/>
      <c r="C272" s="2"/>
      <c r="D272" s="2"/>
      <c r="G272" s="2"/>
      <c r="I272" s="2"/>
      <c r="J272" s="2"/>
      <c r="K272" s="2"/>
      <c r="M272" s="2"/>
      <c r="P272" s="2"/>
      <c r="Q272" s="2"/>
      <c r="R272" s="2"/>
      <c r="T272" s="2"/>
      <c r="W272" s="2"/>
      <c r="X272" s="2"/>
      <c r="Y272" s="2"/>
      <c r="AA272" s="2"/>
      <c r="AD272" s="2"/>
      <c r="AE272" s="2"/>
      <c r="AF272" s="2"/>
      <c r="AH272" s="2"/>
      <c r="AK272" s="2"/>
      <c r="AL272" s="2"/>
      <c r="AM272" s="2"/>
      <c r="AO272" s="2"/>
      <c r="AS272" s="2"/>
      <c r="AT272" s="2"/>
      <c r="AU272" s="2"/>
      <c r="AW272" s="2"/>
      <c r="BA272" s="2"/>
      <c r="BB272" s="2"/>
      <c r="BC272" s="2"/>
      <c r="BE272" s="2"/>
      <c r="BI272" s="2"/>
      <c r="BJ272" s="2"/>
      <c r="BK272" s="2"/>
      <c r="BM272" s="2"/>
      <c r="BQ272" s="2"/>
      <c r="BR272" s="2"/>
      <c r="BS272" s="2"/>
      <c r="BU272" s="2"/>
      <c r="BY272" s="2"/>
      <c r="BZ272" s="2"/>
      <c r="CA272" s="2"/>
      <c r="CC272" s="2"/>
      <c r="CG272" s="2"/>
      <c r="CH272" s="2"/>
      <c r="CI272" s="2"/>
      <c r="CK272" s="2"/>
      <c r="CS272" s="4" t="e">
        <f>#REF!</f>
        <v>#REF!</v>
      </c>
      <c r="CT272" s="56">
        <f t="shared" si="33"/>
        <v>0</v>
      </c>
    </row>
    <row r="273" spans="2:98" ht="12.75" customHeight="1" x14ac:dyDescent="0.25">
      <c r="B273" s="2"/>
      <c r="C273" s="2"/>
      <c r="D273" s="2"/>
      <c r="G273" s="2"/>
      <c r="I273" s="2"/>
      <c r="J273" s="2"/>
      <c r="K273" s="2"/>
      <c r="M273" s="2"/>
      <c r="P273" s="2"/>
      <c r="Q273" s="2"/>
      <c r="R273" s="2"/>
      <c r="T273" s="2"/>
      <c r="W273" s="2"/>
      <c r="X273" s="2"/>
      <c r="Y273" s="2"/>
      <c r="AA273" s="2"/>
      <c r="AD273" s="2"/>
      <c r="AE273" s="2"/>
      <c r="AF273" s="2"/>
      <c r="AH273" s="2"/>
      <c r="AK273" s="2"/>
      <c r="AL273" s="2"/>
      <c r="AM273" s="2"/>
      <c r="AO273" s="2"/>
      <c r="AS273" s="2"/>
      <c r="AT273" s="2"/>
      <c r="AU273" s="2"/>
      <c r="AW273" s="2"/>
      <c r="BA273" s="2"/>
      <c r="BB273" s="2"/>
      <c r="BC273" s="2"/>
      <c r="BE273" s="2"/>
      <c r="BI273" s="2"/>
      <c r="BJ273" s="2"/>
      <c r="BK273" s="2"/>
      <c r="BM273" s="2"/>
      <c r="BQ273" s="2"/>
      <c r="BR273" s="2"/>
      <c r="BS273" s="2"/>
      <c r="BU273" s="2"/>
      <c r="BY273" s="2"/>
      <c r="BZ273" s="2"/>
      <c r="CA273" s="2"/>
      <c r="CC273" s="2"/>
      <c r="CG273" s="2"/>
      <c r="CH273" s="2"/>
      <c r="CI273" s="2"/>
      <c r="CK273" s="2"/>
      <c r="CS273" s="4" t="e">
        <f>#REF!</f>
        <v>#REF!</v>
      </c>
      <c r="CT273" s="56">
        <f t="shared" si="33"/>
        <v>0</v>
      </c>
    </row>
    <row r="274" spans="2:98" ht="12.75" customHeight="1" x14ac:dyDescent="0.25">
      <c r="B274" s="2"/>
      <c r="C274" s="2"/>
      <c r="D274" s="2"/>
      <c r="G274" s="2"/>
      <c r="I274" s="2"/>
      <c r="J274" s="2"/>
      <c r="K274" s="2"/>
      <c r="M274" s="2"/>
      <c r="P274" s="2"/>
      <c r="Q274" s="2"/>
      <c r="R274" s="2"/>
      <c r="T274" s="2"/>
      <c r="W274" s="2"/>
      <c r="X274" s="2"/>
      <c r="Y274" s="2"/>
      <c r="AA274" s="2"/>
      <c r="AD274" s="2"/>
      <c r="AE274" s="2"/>
      <c r="AF274" s="2"/>
      <c r="AH274" s="2"/>
      <c r="AK274" s="2"/>
      <c r="AL274" s="2"/>
      <c r="AM274" s="2"/>
      <c r="AO274" s="2"/>
      <c r="AS274" s="2"/>
      <c r="AT274" s="2"/>
      <c r="AU274" s="2"/>
      <c r="AW274" s="2"/>
      <c r="BA274" s="2"/>
      <c r="BB274" s="2"/>
      <c r="BC274" s="2"/>
      <c r="BE274" s="2"/>
      <c r="BI274" s="2"/>
      <c r="BJ274" s="2"/>
      <c r="BK274" s="2"/>
      <c r="BM274" s="2"/>
      <c r="BQ274" s="2"/>
      <c r="BR274" s="2"/>
      <c r="BS274" s="2"/>
      <c r="BU274" s="2"/>
      <c r="BY274" s="2"/>
      <c r="BZ274" s="2"/>
      <c r="CA274" s="2"/>
      <c r="CC274" s="2"/>
      <c r="CG274" s="2"/>
      <c r="CH274" s="2"/>
      <c r="CI274" s="2"/>
      <c r="CK274" s="2"/>
      <c r="CS274" s="4" t="e">
        <f>#REF!</f>
        <v>#REF!</v>
      </c>
      <c r="CT274" s="56">
        <f t="shared" si="33"/>
        <v>0</v>
      </c>
    </row>
    <row r="275" spans="2:98" ht="12.75" customHeight="1" x14ac:dyDescent="0.25">
      <c r="B275" s="2"/>
      <c r="C275" s="2"/>
      <c r="D275" s="2"/>
      <c r="G275" s="2"/>
      <c r="I275" s="2"/>
      <c r="J275" s="2"/>
      <c r="K275" s="2"/>
      <c r="M275" s="2"/>
      <c r="P275" s="2"/>
      <c r="Q275" s="2"/>
      <c r="R275" s="2"/>
      <c r="T275" s="2"/>
      <c r="W275" s="2"/>
      <c r="X275" s="2"/>
      <c r="Y275" s="2"/>
      <c r="AA275" s="2"/>
      <c r="AD275" s="2"/>
      <c r="AE275" s="2"/>
      <c r="AF275" s="2"/>
      <c r="AH275" s="2"/>
      <c r="AK275" s="2"/>
      <c r="AL275" s="2"/>
      <c r="AM275" s="2"/>
      <c r="AO275" s="2"/>
      <c r="AS275" s="2"/>
      <c r="AT275" s="2"/>
      <c r="AU275" s="2"/>
      <c r="AW275" s="2"/>
      <c r="BA275" s="2"/>
      <c r="BB275" s="2"/>
      <c r="BC275" s="2"/>
      <c r="BE275" s="2"/>
      <c r="BI275" s="2"/>
      <c r="BJ275" s="2"/>
      <c r="BK275" s="2"/>
      <c r="BM275" s="2"/>
      <c r="BQ275" s="2"/>
      <c r="BR275" s="2"/>
      <c r="BS275" s="2"/>
      <c r="BU275" s="2"/>
      <c r="BY275" s="2"/>
      <c r="BZ275" s="2"/>
      <c r="CA275" s="2"/>
      <c r="CC275" s="2"/>
      <c r="CG275" s="2"/>
      <c r="CH275" s="2"/>
      <c r="CI275" s="2"/>
      <c r="CK275" s="2"/>
      <c r="CS275" s="4" t="e">
        <f>#REF!</f>
        <v>#REF!</v>
      </c>
      <c r="CT275" s="56">
        <f t="shared" si="33"/>
        <v>0</v>
      </c>
    </row>
    <row r="276" spans="2:98" ht="12.75" customHeight="1" x14ac:dyDescent="0.25">
      <c r="B276" s="2"/>
      <c r="C276" s="2"/>
      <c r="D276" s="2"/>
      <c r="G276" s="2"/>
      <c r="I276" s="2"/>
      <c r="J276" s="2"/>
      <c r="K276" s="2"/>
      <c r="M276" s="2"/>
      <c r="P276" s="2"/>
      <c r="Q276" s="2"/>
      <c r="R276" s="2"/>
      <c r="T276" s="2"/>
      <c r="W276" s="2"/>
      <c r="X276" s="2"/>
      <c r="Y276" s="2"/>
      <c r="AA276" s="2"/>
      <c r="AD276" s="2"/>
      <c r="AE276" s="2"/>
      <c r="AF276" s="2"/>
      <c r="AH276" s="2"/>
      <c r="AK276" s="2"/>
      <c r="AL276" s="2"/>
      <c r="AM276" s="2"/>
      <c r="AO276" s="2"/>
      <c r="AS276" s="2"/>
      <c r="AT276" s="2"/>
      <c r="AU276" s="2"/>
      <c r="AW276" s="2"/>
      <c r="BA276" s="2"/>
      <c r="BB276" s="2"/>
      <c r="BC276" s="2"/>
      <c r="BE276" s="2"/>
      <c r="BI276" s="2"/>
      <c r="BJ276" s="2"/>
      <c r="BK276" s="2"/>
      <c r="BM276" s="2"/>
      <c r="BQ276" s="2"/>
      <c r="BR276" s="2"/>
      <c r="BS276" s="2"/>
      <c r="BU276" s="2"/>
      <c r="BY276" s="2"/>
      <c r="BZ276" s="2"/>
      <c r="CA276" s="2"/>
      <c r="CC276" s="2"/>
      <c r="CG276" s="2"/>
      <c r="CH276" s="2"/>
      <c r="CI276" s="2"/>
      <c r="CK276" s="2"/>
      <c r="CS276" s="4" t="e">
        <f>#REF!</f>
        <v>#REF!</v>
      </c>
      <c r="CT276" s="56">
        <f t="shared" si="33"/>
        <v>0</v>
      </c>
    </row>
    <row r="277" spans="2:98" ht="12.75" customHeight="1" x14ac:dyDescent="0.25">
      <c r="B277" s="2"/>
      <c r="C277" s="2"/>
      <c r="D277" s="2"/>
      <c r="G277" s="2"/>
      <c r="I277" s="2"/>
      <c r="J277" s="2"/>
      <c r="K277" s="2"/>
      <c r="M277" s="2"/>
      <c r="P277" s="2"/>
      <c r="Q277" s="2"/>
      <c r="R277" s="2"/>
      <c r="T277" s="2"/>
      <c r="W277" s="2"/>
      <c r="X277" s="2"/>
      <c r="Y277" s="2"/>
      <c r="AA277" s="2"/>
      <c r="AD277" s="2"/>
      <c r="AE277" s="2"/>
      <c r="AF277" s="2"/>
      <c r="AH277" s="2"/>
      <c r="AK277" s="2"/>
      <c r="AL277" s="2"/>
      <c r="AM277" s="2"/>
      <c r="AO277" s="2"/>
      <c r="AS277" s="2"/>
      <c r="AT277" s="2"/>
      <c r="AU277" s="2"/>
      <c r="AW277" s="2"/>
      <c r="BA277" s="2"/>
      <c r="BB277" s="2"/>
      <c r="BC277" s="2"/>
      <c r="BE277" s="2"/>
      <c r="BI277" s="2"/>
      <c r="BJ277" s="2"/>
      <c r="BK277" s="2"/>
      <c r="BM277" s="2"/>
      <c r="BQ277" s="2"/>
      <c r="BR277" s="2"/>
      <c r="BS277" s="2"/>
      <c r="BU277" s="2"/>
      <c r="BY277" s="2"/>
      <c r="BZ277" s="2"/>
      <c r="CA277" s="2"/>
      <c r="CC277" s="2"/>
      <c r="CG277" s="2"/>
      <c r="CH277" s="2"/>
      <c r="CI277" s="2"/>
      <c r="CK277" s="2"/>
      <c r="CS277" s="4" t="e">
        <f>#REF!</f>
        <v>#REF!</v>
      </c>
      <c r="CT277" s="56">
        <f t="shared" si="33"/>
        <v>0</v>
      </c>
    </row>
    <row r="278" spans="2:98" ht="12.75" customHeight="1" x14ac:dyDescent="0.25">
      <c r="B278" s="2"/>
      <c r="C278" s="2"/>
      <c r="D278" s="2"/>
      <c r="G278" s="2"/>
      <c r="I278" s="2"/>
      <c r="J278" s="2"/>
      <c r="K278" s="2"/>
      <c r="M278" s="2"/>
      <c r="P278" s="2"/>
      <c r="Q278" s="2"/>
      <c r="R278" s="2"/>
      <c r="T278" s="2"/>
      <c r="W278" s="2"/>
      <c r="X278" s="2"/>
      <c r="Y278" s="2"/>
      <c r="AA278" s="2"/>
      <c r="AD278" s="2"/>
      <c r="AE278" s="2"/>
      <c r="AF278" s="2"/>
      <c r="AH278" s="2"/>
      <c r="AK278" s="2"/>
      <c r="AL278" s="2"/>
      <c r="AM278" s="2"/>
      <c r="AO278" s="2"/>
      <c r="AS278" s="2"/>
      <c r="AT278" s="2"/>
      <c r="AU278" s="2"/>
      <c r="AW278" s="2"/>
      <c r="BA278" s="2"/>
      <c r="BB278" s="2"/>
      <c r="BC278" s="2"/>
      <c r="BE278" s="2"/>
      <c r="BI278" s="2"/>
      <c r="BJ278" s="2"/>
      <c r="BK278" s="2"/>
      <c r="BM278" s="2"/>
      <c r="BQ278" s="2"/>
      <c r="BR278" s="2"/>
      <c r="BS278" s="2"/>
      <c r="BU278" s="2"/>
      <c r="BY278" s="2"/>
      <c r="BZ278" s="2"/>
      <c r="CA278" s="2"/>
      <c r="CC278" s="2"/>
      <c r="CG278" s="2"/>
      <c r="CH278" s="2"/>
      <c r="CI278" s="2"/>
      <c r="CK278" s="2"/>
      <c r="CS278" s="4" t="e">
        <f>#REF!</f>
        <v>#REF!</v>
      </c>
      <c r="CT278" s="56">
        <f t="shared" si="33"/>
        <v>0</v>
      </c>
    </row>
    <row r="279" spans="2:98" ht="12.75" customHeight="1" x14ac:dyDescent="0.25">
      <c r="B279" s="2"/>
      <c r="C279" s="2"/>
      <c r="D279" s="2"/>
      <c r="G279" s="2"/>
      <c r="I279" s="2"/>
      <c r="J279" s="2"/>
      <c r="K279" s="2"/>
      <c r="M279" s="2"/>
      <c r="P279" s="2"/>
      <c r="Q279" s="2"/>
      <c r="R279" s="2"/>
      <c r="T279" s="2"/>
      <c r="W279" s="2"/>
      <c r="X279" s="2"/>
      <c r="Y279" s="2"/>
      <c r="AA279" s="2"/>
      <c r="AD279" s="2"/>
      <c r="AE279" s="2"/>
      <c r="AF279" s="2"/>
      <c r="AH279" s="2"/>
      <c r="AK279" s="2"/>
      <c r="AL279" s="2"/>
      <c r="AM279" s="2"/>
      <c r="AO279" s="2"/>
      <c r="AS279" s="2"/>
      <c r="AT279" s="2"/>
      <c r="AU279" s="2"/>
      <c r="AW279" s="2"/>
      <c r="BA279" s="2"/>
      <c r="BB279" s="2"/>
      <c r="BC279" s="2"/>
      <c r="BE279" s="2"/>
      <c r="BI279" s="2"/>
      <c r="BJ279" s="2"/>
      <c r="BK279" s="2"/>
      <c r="BM279" s="2"/>
      <c r="BQ279" s="2"/>
      <c r="BR279" s="2"/>
      <c r="BS279" s="2"/>
      <c r="BU279" s="2"/>
      <c r="BY279" s="2"/>
      <c r="BZ279" s="2"/>
      <c r="CA279" s="2"/>
      <c r="CC279" s="2"/>
      <c r="CG279" s="2"/>
      <c r="CH279" s="2"/>
      <c r="CI279" s="2"/>
      <c r="CK279" s="2"/>
      <c r="CS279" s="4" t="e">
        <f>#REF!</f>
        <v>#REF!</v>
      </c>
      <c r="CT279" s="56">
        <f t="shared" si="33"/>
        <v>0</v>
      </c>
    </row>
    <row r="280" spans="2:98" ht="12.75" customHeight="1" x14ac:dyDescent="0.25">
      <c r="B280" s="2"/>
      <c r="C280" s="2"/>
      <c r="D280" s="2"/>
      <c r="G280" s="2"/>
      <c r="I280" s="2"/>
      <c r="J280" s="2"/>
      <c r="K280" s="2"/>
      <c r="M280" s="2"/>
      <c r="P280" s="2"/>
      <c r="Q280" s="2"/>
      <c r="R280" s="2"/>
      <c r="T280" s="2"/>
      <c r="W280" s="2"/>
      <c r="X280" s="2"/>
      <c r="Y280" s="2"/>
      <c r="AA280" s="2"/>
      <c r="AD280" s="2"/>
      <c r="AE280" s="2"/>
      <c r="AF280" s="2"/>
      <c r="AH280" s="2"/>
      <c r="AK280" s="2"/>
      <c r="AL280" s="2"/>
      <c r="AM280" s="2"/>
      <c r="AO280" s="2"/>
      <c r="AS280" s="2"/>
      <c r="AT280" s="2"/>
      <c r="AU280" s="2"/>
      <c r="AW280" s="2"/>
      <c r="BA280" s="2"/>
      <c r="BB280" s="2"/>
      <c r="BC280" s="2"/>
      <c r="BE280" s="2"/>
      <c r="BI280" s="2"/>
      <c r="BJ280" s="2"/>
      <c r="BK280" s="2"/>
      <c r="BM280" s="2"/>
      <c r="BQ280" s="2"/>
      <c r="BR280" s="2"/>
      <c r="BS280" s="2"/>
      <c r="BU280" s="2"/>
      <c r="BY280" s="2"/>
      <c r="BZ280" s="2"/>
      <c r="CA280" s="2"/>
      <c r="CC280" s="2"/>
      <c r="CG280" s="2"/>
      <c r="CH280" s="2"/>
      <c r="CI280" s="2"/>
      <c r="CK280" s="2"/>
      <c r="CS280" s="4" t="e">
        <f>#REF!</f>
        <v>#REF!</v>
      </c>
      <c r="CT280" s="56">
        <f t="shared" si="33"/>
        <v>0</v>
      </c>
    </row>
    <row r="281" spans="2:98" ht="12.75" customHeight="1" x14ac:dyDescent="0.25">
      <c r="B281" s="2"/>
      <c r="C281" s="2"/>
      <c r="D281" s="2"/>
      <c r="G281" s="2"/>
      <c r="I281" s="2"/>
      <c r="J281" s="2"/>
      <c r="K281" s="2"/>
      <c r="M281" s="2"/>
      <c r="P281" s="2"/>
      <c r="Q281" s="2"/>
      <c r="R281" s="2"/>
      <c r="T281" s="2"/>
      <c r="W281" s="2"/>
      <c r="X281" s="2"/>
      <c r="Y281" s="2"/>
      <c r="AA281" s="2"/>
      <c r="AD281" s="2"/>
      <c r="AE281" s="2"/>
      <c r="AF281" s="2"/>
      <c r="AH281" s="2"/>
      <c r="AK281" s="2"/>
      <c r="AL281" s="2"/>
      <c r="AM281" s="2"/>
      <c r="AO281" s="2"/>
      <c r="AS281" s="2"/>
      <c r="AT281" s="2"/>
      <c r="AU281" s="2"/>
      <c r="AW281" s="2"/>
      <c r="BA281" s="2"/>
      <c r="BB281" s="2"/>
      <c r="BC281" s="2"/>
      <c r="BE281" s="2"/>
      <c r="BI281" s="2"/>
      <c r="BJ281" s="2"/>
      <c r="BK281" s="2"/>
      <c r="BM281" s="2"/>
      <c r="BQ281" s="2"/>
      <c r="BR281" s="2"/>
      <c r="BS281" s="2"/>
      <c r="BU281" s="2"/>
      <c r="BY281" s="2"/>
      <c r="BZ281" s="2"/>
      <c r="CA281" s="2"/>
      <c r="CC281" s="2"/>
      <c r="CG281" s="2"/>
      <c r="CH281" s="2"/>
      <c r="CI281" s="2"/>
      <c r="CK281" s="2"/>
      <c r="CS281" s="4" t="e">
        <f>#REF!</f>
        <v>#REF!</v>
      </c>
      <c r="CT281" s="56">
        <f t="shared" si="33"/>
        <v>0</v>
      </c>
    </row>
    <row r="282" spans="2:98" ht="12.75" customHeight="1" x14ac:dyDescent="0.25">
      <c r="B282" s="2"/>
      <c r="C282" s="2"/>
      <c r="D282" s="2"/>
      <c r="G282" s="2"/>
      <c r="I282" s="2"/>
      <c r="J282" s="2"/>
      <c r="K282" s="2"/>
      <c r="M282" s="2"/>
      <c r="P282" s="2"/>
      <c r="Q282" s="2"/>
      <c r="R282" s="2"/>
      <c r="T282" s="2"/>
      <c r="W282" s="2"/>
      <c r="X282" s="2"/>
      <c r="Y282" s="2"/>
      <c r="AA282" s="2"/>
      <c r="AD282" s="2"/>
      <c r="AE282" s="2"/>
      <c r="AF282" s="2"/>
      <c r="AH282" s="2"/>
      <c r="AK282" s="2"/>
      <c r="AL282" s="2"/>
      <c r="AM282" s="2"/>
      <c r="AO282" s="2"/>
      <c r="AS282" s="2"/>
      <c r="AT282" s="2"/>
      <c r="AU282" s="2"/>
      <c r="AW282" s="2"/>
      <c r="BA282" s="2"/>
      <c r="BB282" s="2"/>
      <c r="BC282" s="2"/>
      <c r="BE282" s="2"/>
      <c r="BI282" s="2"/>
      <c r="BJ282" s="2"/>
      <c r="BK282" s="2"/>
      <c r="BM282" s="2"/>
      <c r="BQ282" s="2"/>
      <c r="BR282" s="2"/>
      <c r="BS282" s="2"/>
      <c r="BU282" s="2"/>
      <c r="BY282" s="2"/>
      <c r="BZ282" s="2"/>
      <c r="CA282" s="2"/>
      <c r="CC282" s="2"/>
      <c r="CG282" s="2"/>
      <c r="CH282" s="2"/>
      <c r="CI282" s="2"/>
      <c r="CK282" s="2"/>
      <c r="CS282" s="4" t="e">
        <f>#REF!</f>
        <v>#REF!</v>
      </c>
      <c r="CT282" s="56">
        <f t="shared" si="33"/>
        <v>0</v>
      </c>
    </row>
    <row r="283" spans="2:98" ht="12.75" customHeight="1" x14ac:dyDescent="0.25">
      <c r="B283" s="2"/>
      <c r="C283" s="2"/>
      <c r="D283" s="2"/>
      <c r="G283" s="2"/>
      <c r="I283" s="2"/>
      <c r="J283" s="2"/>
      <c r="K283" s="2"/>
      <c r="M283" s="2"/>
      <c r="P283" s="2"/>
      <c r="Q283" s="2"/>
      <c r="R283" s="2"/>
      <c r="T283" s="2"/>
      <c r="W283" s="2"/>
      <c r="X283" s="2"/>
      <c r="Y283" s="2"/>
      <c r="AA283" s="2"/>
      <c r="AD283" s="2"/>
      <c r="AE283" s="2"/>
      <c r="AF283" s="2"/>
      <c r="AH283" s="2"/>
      <c r="AK283" s="2"/>
      <c r="AL283" s="2"/>
      <c r="AM283" s="2"/>
      <c r="AO283" s="2"/>
      <c r="AS283" s="2"/>
      <c r="AT283" s="2"/>
      <c r="AU283" s="2"/>
      <c r="AW283" s="2"/>
      <c r="BA283" s="2"/>
      <c r="BB283" s="2"/>
      <c r="BC283" s="2"/>
      <c r="BE283" s="2"/>
      <c r="BI283" s="2"/>
      <c r="BJ283" s="2"/>
      <c r="BK283" s="2"/>
      <c r="BM283" s="2"/>
      <c r="BQ283" s="2"/>
      <c r="BR283" s="2"/>
      <c r="BS283" s="2"/>
      <c r="BU283" s="2"/>
      <c r="BY283" s="2"/>
      <c r="BZ283" s="2"/>
      <c r="CA283" s="2"/>
      <c r="CC283" s="2"/>
      <c r="CG283" s="2"/>
      <c r="CH283" s="2"/>
      <c r="CI283" s="2"/>
      <c r="CK283" s="2"/>
      <c r="CS283" s="4" t="e">
        <f>#REF!</f>
        <v>#REF!</v>
      </c>
      <c r="CT283" s="56">
        <f t="shared" si="33"/>
        <v>0</v>
      </c>
    </row>
    <row r="284" spans="2:98" ht="12.75" customHeight="1" x14ac:dyDescent="0.25">
      <c r="B284" s="2"/>
      <c r="C284" s="2"/>
      <c r="D284" s="2"/>
      <c r="G284" s="2"/>
      <c r="I284" s="2"/>
      <c r="J284" s="2"/>
      <c r="K284" s="2"/>
      <c r="M284" s="2"/>
      <c r="P284" s="2"/>
      <c r="Q284" s="2"/>
      <c r="R284" s="2"/>
      <c r="T284" s="2"/>
      <c r="W284" s="2"/>
      <c r="X284" s="2"/>
      <c r="Y284" s="2"/>
      <c r="AA284" s="2"/>
      <c r="AD284" s="2"/>
      <c r="AE284" s="2"/>
      <c r="AF284" s="2"/>
      <c r="AH284" s="2"/>
      <c r="AK284" s="2"/>
      <c r="AL284" s="2"/>
      <c r="AM284" s="2"/>
      <c r="AO284" s="2"/>
      <c r="AS284" s="2"/>
      <c r="AT284" s="2"/>
      <c r="AU284" s="2"/>
      <c r="AW284" s="2"/>
      <c r="BA284" s="2"/>
      <c r="BB284" s="2"/>
      <c r="BC284" s="2"/>
      <c r="BE284" s="2"/>
      <c r="BI284" s="2"/>
      <c r="BJ284" s="2"/>
      <c r="BK284" s="2"/>
      <c r="BM284" s="2"/>
      <c r="BQ284" s="2"/>
      <c r="BR284" s="2"/>
      <c r="BS284" s="2"/>
      <c r="BU284" s="2"/>
      <c r="BY284" s="2"/>
      <c r="BZ284" s="2"/>
      <c r="CA284" s="2"/>
      <c r="CC284" s="2"/>
      <c r="CG284" s="2"/>
      <c r="CH284" s="2"/>
      <c r="CI284" s="2"/>
      <c r="CK284" s="2"/>
      <c r="CS284" s="4" t="e">
        <f>#REF!</f>
        <v>#REF!</v>
      </c>
      <c r="CT284" s="56">
        <f t="shared" si="33"/>
        <v>0</v>
      </c>
    </row>
    <row r="285" spans="2:98" ht="12.75" customHeight="1" x14ac:dyDescent="0.25">
      <c r="B285" s="2"/>
      <c r="C285" s="2"/>
      <c r="D285" s="2"/>
      <c r="G285" s="2"/>
      <c r="I285" s="2"/>
      <c r="J285" s="2"/>
      <c r="K285" s="2"/>
      <c r="M285" s="2"/>
      <c r="P285" s="2"/>
      <c r="Q285" s="2"/>
      <c r="R285" s="2"/>
      <c r="T285" s="2"/>
      <c r="W285" s="2"/>
      <c r="X285" s="2"/>
      <c r="Y285" s="2"/>
      <c r="AA285" s="2"/>
      <c r="AD285" s="2"/>
      <c r="AE285" s="2"/>
      <c r="AF285" s="2"/>
      <c r="AH285" s="2"/>
      <c r="AK285" s="2"/>
      <c r="AL285" s="2"/>
      <c r="AM285" s="2"/>
      <c r="AO285" s="2"/>
      <c r="AS285" s="2"/>
      <c r="AT285" s="2"/>
      <c r="AU285" s="2"/>
      <c r="AW285" s="2"/>
      <c r="BA285" s="2"/>
      <c r="BB285" s="2"/>
      <c r="BC285" s="2"/>
      <c r="BE285" s="2"/>
      <c r="BI285" s="2"/>
      <c r="BJ285" s="2"/>
      <c r="BK285" s="2"/>
      <c r="BM285" s="2"/>
      <c r="BQ285" s="2"/>
      <c r="BR285" s="2"/>
      <c r="BS285" s="2"/>
      <c r="BU285" s="2"/>
      <c r="BY285" s="2"/>
      <c r="BZ285" s="2"/>
      <c r="CA285" s="2"/>
      <c r="CC285" s="2"/>
      <c r="CG285" s="2"/>
      <c r="CH285" s="2"/>
      <c r="CI285" s="2"/>
      <c r="CK285" s="2"/>
      <c r="CS285" s="4" t="e">
        <f>#REF!</f>
        <v>#REF!</v>
      </c>
      <c r="CT285" s="56">
        <f t="shared" si="33"/>
        <v>0</v>
      </c>
    </row>
    <row r="286" spans="2:98" ht="12.75" customHeight="1" x14ac:dyDescent="0.25">
      <c r="B286" s="2"/>
      <c r="C286" s="2"/>
      <c r="D286" s="2"/>
      <c r="G286" s="2"/>
      <c r="I286" s="2"/>
      <c r="J286" s="2"/>
      <c r="K286" s="2"/>
      <c r="M286" s="2"/>
      <c r="P286" s="2"/>
      <c r="Q286" s="2"/>
      <c r="R286" s="2"/>
      <c r="T286" s="2"/>
      <c r="W286" s="2"/>
      <c r="X286" s="2"/>
      <c r="Y286" s="2"/>
      <c r="AA286" s="2"/>
      <c r="AD286" s="2"/>
      <c r="AE286" s="2"/>
      <c r="AF286" s="2"/>
      <c r="AH286" s="2"/>
      <c r="AK286" s="2"/>
      <c r="AL286" s="2"/>
      <c r="AM286" s="2"/>
      <c r="AO286" s="2"/>
      <c r="AS286" s="2"/>
      <c r="AT286" s="2"/>
      <c r="AU286" s="2"/>
      <c r="AW286" s="2"/>
      <c r="BA286" s="2"/>
      <c r="BB286" s="2"/>
      <c r="BC286" s="2"/>
      <c r="BE286" s="2"/>
      <c r="BI286" s="2"/>
      <c r="BJ286" s="2"/>
      <c r="BK286" s="2"/>
      <c r="BM286" s="2"/>
      <c r="BQ286" s="2"/>
      <c r="BR286" s="2"/>
      <c r="BS286" s="2"/>
      <c r="BU286" s="2"/>
      <c r="BY286" s="2"/>
      <c r="BZ286" s="2"/>
      <c r="CA286" s="2"/>
      <c r="CC286" s="2"/>
      <c r="CG286" s="2"/>
      <c r="CH286" s="2"/>
      <c r="CI286" s="2"/>
      <c r="CK286" s="2"/>
      <c r="CS286" s="4" t="e">
        <f>#REF!</f>
        <v>#REF!</v>
      </c>
      <c r="CT286" s="56">
        <f t="shared" si="33"/>
        <v>0</v>
      </c>
    </row>
    <row r="287" spans="2:98" ht="12.75" customHeight="1" x14ac:dyDescent="0.25">
      <c r="B287" s="2"/>
      <c r="C287" s="2"/>
      <c r="D287" s="2"/>
      <c r="G287" s="2"/>
      <c r="I287" s="2"/>
      <c r="J287" s="2"/>
      <c r="K287" s="2"/>
      <c r="M287" s="2"/>
      <c r="P287" s="2"/>
      <c r="Q287" s="2"/>
      <c r="R287" s="2"/>
      <c r="T287" s="2"/>
      <c r="W287" s="2"/>
      <c r="X287" s="2"/>
      <c r="Y287" s="2"/>
      <c r="AA287" s="2"/>
      <c r="AD287" s="2"/>
      <c r="AE287" s="2"/>
      <c r="AF287" s="2"/>
      <c r="AH287" s="2"/>
      <c r="AK287" s="2"/>
      <c r="AL287" s="2"/>
      <c r="AM287" s="2"/>
      <c r="AO287" s="2"/>
      <c r="AS287" s="2"/>
      <c r="AT287" s="2"/>
      <c r="AU287" s="2"/>
      <c r="AW287" s="2"/>
      <c r="BA287" s="2"/>
      <c r="BB287" s="2"/>
      <c r="BC287" s="2"/>
      <c r="BE287" s="2"/>
      <c r="BI287" s="2"/>
      <c r="BJ287" s="2"/>
      <c r="BK287" s="2"/>
      <c r="BM287" s="2"/>
      <c r="BQ287" s="2"/>
      <c r="BR287" s="2"/>
      <c r="BS287" s="2"/>
      <c r="BU287" s="2"/>
      <c r="BY287" s="2"/>
      <c r="BZ287" s="2"/>
      <c r="CA287" s="2"/>
      <c r="CC287" s="2"/>
      <c r="CG287" s="2"/>
      <c r="CH287" s="2"/>
      <c r="CI287" s="2"/>
      <c r="CK287" s="2"/>
      <c r="CS287" s="4" t="e">
        <f>#REF!</f>
        <v>#REF!</v>
      </c>
      <c r="CT287" s="56">
        <f t="shared" si="33"/>
        <v>0</v>
      </c>
    </row>
    <row r="288" spans="2:98" ht="12.75" customHeight="1" x14ac:dyDescent="0.25">
      <c r="B288" s="2"/>
      <c r="C288" s="2"/>
      <c r="D288" s="2"/>
      <c r="G288" s="2"/>
      <c r="I288" s="2"/>
      <c r="J288" s="2"/>
      <c r="K288" s="2"/>
      <c r="M288" s="2"/>
      <c r="P288" s="2"/>
      <c r="Q288" s="2"/>
      <c r="R288" s="2"/>
      <c r="T288" s="2"/>
      <c r="W288" s="2"/>
      <c r="X288" s="2"/>
      <c r="Y288" s="2"/>
      <c r="AA288" s="2"/>
      <c r="AD288" s="2"/>
      <c r="AE288" s="2"/>
      <c r="AF288" s="2"/>
      <c r="AH288" s="2"/>
      <c r="AK288" s="2"/>
      <c r="AL288" s="2"/>
      <c r="AM288" s="2"/>
      <c r="AO288" s="2"/>
      <c r="AS288" s="2"/>
      <c r="AT288" s="2"/>
      <c r="AU288" s="2"/>
      <c r="AW288" s="2"/>
      <c r="BA288" s="2"/>
      <c r="BB288" s="2"/>
      <c r="BC288" s="2"/>
      <c r="BE288" s="2"/>
      <c r="BI288" s="2"/>
      <c r="BJ288" s="2"/>
      <c r="BK288" s="2"/>
      <c r="BM288" s="2"/>
      <c r="BQ288" s="2"/>
      <c r="BR288" s="2"/>
      <c r="BS288" s="2"/>
      <c r="BU288" s="2"/>
      <c r="BY288" s="2"/>
      <c r="BZ288" s="2"/>
      <c r="CA288" s="2"/>
      <c r="CC288" s="2"/>
      <c r="CG288" s="2"/>
      <c r="CH288" s="2"/>
      <c r="CI288" s="2"/>
      <c r="CK288" s="2"/>
      <c r="CS288" s="4" t="e">
        <f>#REF!</f>
        <v>#REF!</v>
      </c>
      <c r="CT288" s="56">
        <f t="shared" si="33"/>
        <v>0</v>
      </c>
    </row>
    <row r="289" spans="2:98" ht="12.75" customHeight="1" x14ac:dyDescent="0.25">
      <c r="B289" s="2"/>
      <c r="C289" s="2"/>
      <c r="D289" s="2"/>
      <c r="G289" s="2"/>
      <c r="I289" s="2"/>
      <c r="J289" s="2"/>
      <c r="K289" s="2"/>
      <c r="M289" s="2"/>
      <c r="P289" s="2"/>
      <c r="Q289" s="2"/>
      <c r="R289" s="2"/>
      <c r="T289" s="2"/>
      <c r="W289" s="2"/>
      <c r="X289" s="2"/>
      <c r="Y289" s="2"/>
      <c r="AA289" s="2"/>
      <c r="AD289" s="2"/>
      <c r="AE289" s="2"/>
      <c r="AF289" s="2"/>
      <c r="AH289" s="2"/>
      <c r="AK289" s="2"/>
      <c r="AL289" s="2"/>
      <c r="AM289" s="2"/>
      <c r="AO289" s="2"/>
      <c r="AS289" s="2"/>
      <c r="AT289" s="2"/>
      <c r="AU289" s="2"/>
      <c r="AW289" s="2"/>
      <c r="BA289" s="2"/>
      <c r="BB289" s="2"/>
      <c r="BC289" s="2"/>
      <c r="BE289" s="2"/>
      <c r="BI289" s="2"/>
      <c r="BJ289" s="2"/>
      <c r="BK289" s="2"/>
      <c r="BM289" s="2"/>
      <c r="BQ289" s="2"/>
      <c r="BR289" s="2"/>
      <c r="BS289" s="2"/>
      <c r="BU289" s="2"/>
      <c r="BY289" s="2"/>
      <c r="BZ289" s="2"/>
      <c r="CA289" s="2"/>
      <c r="CC289" s="2"/>
      <c r="CG289" s="2"/>
      <c r="CH289" s="2"/>
      <c r="CI289" s="2"/>
      <c r="CK289" s="2"/>
      <c r="CS289" s="4" t="e">
        <f>#REF!</f>
        <v>#REF!</v>
      </c>
      <c r="CT289" s="56">
        <f t="shared" si="33"/>
        <v>0</v>
      </c>
    </row>
    <row r="290" spans="2:98" ht="12.75" customHeight="1" x14ac:dyDescent="0.25">
      <c r="B290" s="2"/>
      <c r="C290" s="2"/>
      <c r="D290" s="2"/>
      <c r="G290" s="2"/>
      <c r="I290" s="2"/>
      <c r="J290" s="2"/>
      <c r="K290" s="2"/>
      <c r="M290" s="2"/>
      <c r="P290" s="2"/>
      <c r="Q290" s="2"/>
      <c r="R290" s="2"/>
      <c r="T290" s="2"/>
      <c r="W290" s="2"/>
      <c r="X290" s="2"/>
      <c r="Y290" s="2"/>
      <c r="AA290" s="2"/>
      <c r="AD290" s="2"/>
      <c r="AE290" s="2"/>
      <c r="AF290" s="2"/>
      <c r="AH290" s="2"/>
      <c r="AK290" s="2"/>
      <c r="AL290" s="2"/>
      <c r="AM290" s="2"/>
      <c r="AO290" s="2"/>
      <c r="AS290" s="2"/>
      <c r="AT290" s="2"/>
      <c r="AU290" s="2"/>
      <c r="AW290" s="2"/>
      <c r="BA290" s="2"/>
      <c r="BB290" s="2"/>
      <c r="BC290" s="2"/>
      <c r="BE290" s="2"/>
      <c r="BI290" s="2"/>
      <c r="BJ290" s="2"/>
      <c r="BK290" s="2"/>
      <c r="BM290" s="2"/>
      <c r="BQ290" s="2"/>
      <c r="BR290" s="2"/>
      <c r="BS290" s="2"/>
      <c r="BU290" s="2"/>
      <c r="BY290" s="2"/>
      <c r="BZ290" s="2"/>
      <c r="CA290" s="2"/>
      <c r="CC290" s="2"/>
      <c r="CG290" s="2"/>
      <c r="CH290" s="2"/>
      <c r="CI290" s="2"/>
      <c r="CK290" s="2"/>
      <c r="CS290" s="4" t="e">
        <f>#REF!</f>
        <v>#REF!</v>
      </c>
      <c r="CT290" s="56">
        <f t="shared" si="33"/>
        <v>0</v>
      </c>
    </row>
    <row r="291" spans="2:98" ht="12.75" customHeight="1" x14ac:dyDescent="0.25">
      <c r="B291" s="2"/>
      <c r="C291" s="2"/>
      <c r="D291" s="2"/>
      <c r="G291" s="2"/>
      <c r="I291" s="2"/>
      <c r="J291" s="2"/>
      <c r="K291" s="2"/>
      <c r="M291" s="2"/>
      <c r="P291" s="2"/>
      <c r="Q291" s="2"/>
      <c r="R291" s="2"/>
      <c r="T291" s="2"/>
      <c r="W291" s="2"/>
      <c r="X291" s="2"/>
      <c r="Y291" s="2"/>
      <c r="AA291" s="2"/>
      <c r="AD291" s="2"/>
      <c r="AE291" s="2"/>
      <c r="AF291" s="2"/>
      <c r="AH291" s="2"/>
      <c r="AK291" s="2"/>
      <c r="AL291" s="2"/>
      <c r="AM291" s="2"/>
      <c r="AO291" s="2"/>
      <c r="AS291" s="2"/>
      <c r="AT291" s="2"/>
      <c r="AU291" s="2"/>
      <c r="AW291" s="2"/>
      <c r="BA291" s="2"/>
      <c r="BB291" s="2"/>
      <c r="BC291" s="2"/>
      <c r="BE291" s="2"/>
      <c r="BI291" s="2"/>
      <c r="BJ291" s="2"/>
      <c r="BK291" s="2"/>
      <c r="BM291" s="2"/>
      <c r="BQ291" s="2"/>
      <c r="BR291" s="2"/>
      <c r="BS291" s="2"/>
      <c r="BU291" s="2"/>
      <c r="BY291" s="2"/>
      <c r="BZ291" s="2"/>
      <c r="CA291" s="2"/>
      <c r="CC291" s="2"/>
      <c r="CG291" s="2"/>
      <c r="CH291" s="2"/>
      <c r="CI291" s="2"/>
      <c r="CK291" s="2"/>
      <c r="CS291" s="4" t="e">
        <f>#REF!</f>
        <v>#REF!</v>
      </c>
      <c r="CT291" s="56">
        <f t="shared" si="33"/>
        <v>0</v>
      </c>
    </row>
    <row r="292" spans="2:98" ht="12.75" customHeight="1" x14ac:dyDescent="0.25">
      <c r="B292" s="2"/>
      <c r="C292" s="2"/>
      <c r="D292" s="2"/>
      <c r="G292" s="2"/>
      <c r="I292" s="2"/>
      <c r="J292" s="2"/>
      <c r="K292" s="2"/>
      <c r="M292" s="2"/>
      <c r="P292" s="2"/>
      <c r="Q292" s="2"/>
      <c r="R292" s="2"/>
      <c r="T292" s="2"/>
      <c r="W292" s="2"/>
      <c r="X292" s="2"/>
      <c r="Y292" s="2"/>
      <c r="AA292" s="2"/>
      <c r="AD292" s="2"/>
      <c r="AE292" s="2"/>
      <c r="AF292" s="2"/>
      <c r="AH292" s="2"/>
      <c r="AK292" s="2"/>
      <c r="AL292" s="2"/>
      <c r="AM292" s="2"/>
      <c r="AO292" s="2"/>
      <c r="AS292" s="2"/>
      <c r="AT292" s="2"/>
      <c r="AU292" s="2"/>
      <c r="AW292" s="2"/>
      <c r="BA292" s="2"/>
      <c r="BB292" s="2"/>
      <c r="BC292" s="2"/>
      <c r="BE292" s="2"/>
      <c r="BI292" s="2"/>
      <c r="BJ292" s="2"/>
      <c r="BK292" s="2"/>
      <c r="BM292" s="2"/>
      <c r="BQ292" s="2"/>
      <c r="BR292" s="2"/>
      <c r="BS292" s="2"/>
      <c r="BU292" s="2"/>
      <c r="BY292" s="2"/>
      <c r="BZ292" s="2"/>
      <c r="CA292" s="2"/>
      <c r="CC292" s="2"/>
      <c r="CG292" s="2"/>
      <c r="CH292" s="2"/>
      <c r="CI292" s="2"/>
      <c r="CK292" s="2"/>
      <c r="CS292" s="4" t="e">
        <f>#REF!</f>
        <v>#REF!</v>
      </c>
      <c r="CT292" s="56">
        <f t="shared" si="33"/>
        <v>0</v>
      </c>
    </row>
    <row r="293" spans="2:98" ht="12.75" customHeight="1" x14ac:dyDescent="0.25">
      <c r="B293" s="2"/>
      <c r="C293" s="2"/>
      <c r="D293" s="2"/>
      <c r="G293" s="2"/>
      <c r="I293" s="2"/>
      <c r="J293" s="2"/>
      <c r="K293" s="2"/>
      <c r="M293" s="2"/>
      <c r="P293" s="2"/>
      <c r="Q293" s="2"/>
      <c r="R293" s="2"/>
      <c r="T293" s="2"/>
      <c r="W293" s="2"/>
      <c r="X293" s="2"/>
      <c r="Y293" s="2"/>
      <c r="AA293" s="2"/>
      <c r="AD293" s="2"/>
      <c r="AE293" s="2"/>
      <c r="AF293" s="2"/>
      <c r="AH293" s="2"/>
      <c r="AK293" s="2"/>
      <c r="AL293" s="2"/>
      <c r="AM293" s="2"/>
      <c r="AO293" s="2"/>
      <c r="AS293" s="2"/>
      <c r="AT293" s="2"/>
      <c r="AU293" s="2"/>
      <c r="AW293" s="2"/>
      <c r="BA293" s="2"/>
      <c r="BB293" s="2"/>
      <c r="BC293" s="2"/>
      <c r="BE293" s="2"/>
      <c r="BI293" s="2"/>
      <c r="BJ293" s="2"/>
      <c r="BK293" s="2"/>
      <c r="BM293" s="2"/>
      <c r="BQ293" s="2"/>
      <c r="BR293" s="2"/>
      <c r="BS293" s="2"/>
      <c r="BU293" s="2"/>
      <c r="BY293" s="2"/>
      <c r="BZ293" s="2"/>
      <c r="CA293" s="2"/>
      <c r="CC293" s="2"/>
      <c r="CG293" s="2"/>
      <c r="CH293" s="2"/>
      <c r="CI293" s="2"/>
      <c r="CK293" s="2"/>
      <c r="CS293" s="4" t="e">
        <f>#REF!</f>
        <v>#REF!</v>
      </c>
      <c r="CT293" s="56">
        <f t="shared" si="33"/>
        <v>0</v>
      </c>
    </row>
    <row r="294" spans="2:98" ht="12.75" customHeight="1" x14ac:dyDescent="0.25">
      <c r="B294" s="2"/>
      <c r="C294" s="2"/>
      <c r="D294" s="2"/>
      <c r="G294" s="2"/>
      <c r="I294" s="2"/>
      <c r="J294" s="2"/>
      <c r="K294" s="2"/>
      <c r="M294" s="2"/>
      <c r="P294" s="2"/>
      <c r="Q294" s="2"/>
      <c r="R294" s="2"/>
      <c r="T294" s="2"/>
      <c r="W294" s="2"/>
      <c r="X294" s="2"/>
      <c r="Y294" s="2"/>
      <c r="AA294" s="2"/>
      <c r="AD294" s="2"/>
      <c r="AE294" s="2"/>
      <c r="AF294" s="2"/>
      <c r="AH294" s="2"/>
      <c r="AK294" s="2"/>
      <c r="AL294" s="2"/>
      <c r="AM294" s="2"/>
      <c r="AO294" s="2"/>
      <c r="AS294" s="2"/>
      <c r="AT294" s="2"/>
      <c r="AU294" s="2"/>
      <c r="AW294" s="2"/>
      <c r="BA294" s="2"/>
      <c r="BB294" s="2"/>
      <c r="BC294" s="2"/>
      <c r="BE294" s="2"/>
      <c r="BI294" s="2"/>
      <c r="BJ294" s="2"/>
      <c r="BK294" s="2"/>
      <c r="BM294" s="2"/>
      <c r="BQ294" s="2"/>
      <c r="BR294" s="2"/>
      <c r="BS294" s="2"/>
      <c r="BU294" s="2"/>
      <c r="BY294" s="2"/>
      <c r="BZ294" s="2"/>
      <c r="CA294" s="2"/>
      <c r="CC294" s="2"/>
      <c r="CG294" s="2"/>
      <c r="CH294" s="2"/>
      <c r="CI294" s="2"/>
      <c r="CK294" s="2"/>
      <c r="CS294" s="4" t="e">
        <f>#REF!</f>
        <v>#REF!</v>
      </c>
      <c r="CT294" s="56">
        <f t="shared" si="33"/>
        <v>0</v>
      </c>
    </row>
    <row r="295" spans="2:98" ht="12.75" customHeight="1" x14ac:dyDescent="0.25">
      <c r="B295" s="2"/>
      <c r="C295" s="2"/>
      <c r="D295" s="2"/>
      <c r="G295" s="2"/>
      <c r="I295" s="2"/>
      <c r="J295" s="2"/>
      <c r="K295" s="2"/>
      <c r="M295" s="2"/>
      <c r="P295" s="2"/>
      <c r="Q295" s="2"/>
      <c r="R295" s="2"/>
      <c r="T295" s="2"/>
      <c r="W295" s="2"/>
      <c r="X295" s="2"/>
      <c r="Y295" s="2"/>
      <c r="AA295" s="2"/>
      <c r="AD295" s="2"/>
      <c r="AE295" s="2"/>
      <c r="AF295" s="2"/>
      <c r="AH295" s="2"/>
      <c r="AK295" s="2"/>
      <c r="AL295" s="2"/>
      <c r="AM295" s="2"/>
      <c r="AO295" s="2"/>
      <c r="AS295" s="2"/>
      <c r="AT295" s="2"/>
      <c r="AU295" s="2"/>
      <c r="AW295" s="2"/>
      <c r="BA295" s="2"/>
      <c r="BB295" s="2"/>
      <c r="BC295" s="2"/>
      <c r="BE295" s="2"/>
      <c r="BI295" s="2"/>
      <c r="BJ295" s="2"/>
      <c r="BK295" s="2"/>
      <c r="BM295" s="2"/>
      <c r="BQ295" s="2"/>
      <c r="BR295" s="2"/>
      <c r="BS295" s="2"/>
      <c r="BU295" s="2"/>
      <c r="BY295" s="2"/>
      <c r="BZ295" s="2"/>
      <c r="CA295" s="2"/>
      <c r="CC295" s="2"/>
      <c r="CG295" s="2"/>
      <c r="CH295" s="2"/>
      <c r="CI295" s="2"/>
      <c r="CK295" s="2"/>
      <c r="CS295" s="4" t="e">
        <f>#REF!</f>
        <v>#REF!</v>
      </c>
      <c r="CT295" s="56">
        <f t="shared" si="33"/>
        <v>0</v>
      </c>
    </row>
    <row r="296" spans="2:98" ht="12.75" customHeight="1" x14ac:dyDescent="0.25">
      <c r="B296" s="2"/>
      <c r="C296" s="2"/>
      <c r="D296" s="2"/>
      <c r="G296" s="2"/>
      <c r="I296" s="2"/>
      <c r="J296" s="2"/>
      <c r="K296" s="2"/>
      <c r="M296" s="2"/>
      <c r="P296" s="2"/>
      <c r="Q296" s="2"/>
      <c r="R296" s="2"/>
      <c r="T296" s="2"/>
      <c r="W296" s="2"/>
      <c r="X296" s="2"/>
      <c r="Y296" s="2"/>
      <c r="AA296" s="2"/>
      <c r="AD296" s="2"/>
      <c r="AE296" s="2"/>
      <c r="AF296" s="2"/>
      <c r="AH296" s="2"/>
      <c r="AK296" s="2"/>
      <c r="AL296" s="2"/>
      <c r="AM296" s="2"/>
      <c r="AO296" s="2"/>
      <c r="AS296" s="2"/>
      <c r="AT296" s="2"/>
      <c r="AU296" s="2"/>
      <c r="AW296" s="2"/>
      <c r="BA296" s="2"/>
      <c r="BB296" s="2"/>
      <c r="BC296" s="2"/>
      <c r="BE296" s="2"/>
      <c r="BI296" s="2"/>
      <c r="BJ296" s="2"/>
      <c r="BK296" s="2"/>
      <c r="BM296" s="2"/>
      <c r="BQ296" s="2"/>
      <c r="BR296" s="2"/>
      <c r="BS296" s="2"/>
      <c r="BU296" s="2"/>
      <c r="BY296" s="2"/>
      <c r="BZ296" s="2"/>
      <c r="CA296" s="2"/>
      <c r="CC296" s="2"/>
      <c r="CG296" s="2"/>
      <c r="CH296" s="2"/>
      <c r="CI296" s="2"/>
      <c r="CK296" s="2"/>
      <c r="CS296" s="4" t="e">
        <f>#REF!</f>
        <v>#REF!</v>
      </c>
      <c r="CT296" s="56">
        <f t="shared" si="33"/>
        <v>0</v>
      </c>
    </row>
    <row r="297" spans="2:98" ht="12.75" customHeight="1" x14ac:dyDescent="0.25">
      <c r="B297" s="2"/>
      <c r="C297" s="2"/>
      <c r="D297" s="2"/>
      <c r="G297" s="2"/>
      <c r="I297" s="2"/>
      <c r="J297" s="2"/>
      <c r="K297" s="2"/>
      <c r="M297" s="2"/>
      <c r="P297" s="2"/>
      <c r="Q297" s="2"/>
      <c r="R297" s="2"/>
      <c r="T297" s="2"/>
      <c r="W297" s="2"/>
      <c r="X297" s="2"/>
      <c r="Y297" s="2"/>
      <c r="AA297" s="2"/>
      <c r="AD297" s="2"/>
      <c r="AE297" s="2"/>
      <c r="AF297" s="2"/>
      <c r="AH297" s="2"/>
      <c r="AK297" s="2"/>
      <c r="AL297" s="2"/>
      <c r="AM297" s="2"/>
      <c r="AO297" s="2"/>
      <c r="AS297" s="2"/>
      <c r="AT297" s="2"/>
      <c r="AU297" s="2"/>
      <c r="AW297" s="2"/>
      <c r="BA297" s="2"/>
      <c r="BB297" s="2"/>
      <c r="BC297" s="2"/>
      <c r="BE297" s="2"/>
      <c r="BI297" s="2"/>
      <c r="BJ297" s="2"/>
      <c r="BK297" s="2"/>
      <c r="BM297" s="2"/>
      <c r="BQ297" s="2"/>
      <c r="BR297" s="2"/>
      <c r="BS297" s="2"/>
      <c r="BU297" s="2"/>
      <c r="BY297" s="2"/>
      <c r="BZ297" s="2"/>
      <c r="CA297" s="2"/>
      <c r="CC297" s="2"/>
      <c r="CG297" s="2"/>
      <c r="CH297" s="2"/>
      <c r="CI297" s="2"/>
      <c r="CK297" s="2"/>
      <c r="CS297" s="4" t="e">
        <f>#REF!</f>
        <v>#REF!</v>
      </c>
      <c r="CT297" s="56">
        <f t="shared" si="33"/>
        <v>0</v>
      </c>
    </row>
    <row r="298" spans="2:98" ht="12.75" customHeight="1" x14ac:dyDescent="0.25">
      <c r="B298" s="2"/>
      <c r="C298" s="2"/>
      <c r="D298" s="2"/>
      <c r="G298" s="2"/>
      <c r="I298" s="2"/>
      <c r="J298" s="2"/>
      <c r="K298" s="2"/>
      <c r="M298" s="2"/>
      <c r="P298" s="2"/>
      <c r="Q298" s="2"/>
      <c r="R298" s="2"/>
      <c r="T298" s="2"/>
      <c r="W298" s="2"/>
      <c r="X298" s="2"/>
      <c r="Y298" s="2"/>
      <c r="AA298" s="2"/>
      <c r="AD298" s="2"/>
      <c r="AE298" s="2"/>
      <c r="AF298" s="2"/>
      <c r="AH298" s="2"/>
      <c r="AK298" s="2"/>
      <c r="AL298" s="2"/>
      <c r="AM298" s="2"/>
      <c r="AO298" s="2"/>
      <c r="AS298" s="2"/>
      <c r="AT298" s="2"/>
      <c r="AU298" s="2"/>
      <c r="AW298" s="2"/>
      <c r="BA298" s="2"/>
      <c r="BB298" s="2"/>
      <c r="BC298" s="2"/>
      <c r="BE298" s="2"/>
      <c r="BI298" s="2"/>
      <c r="BJ298" s="2"/>
      <c r="BK298" s="2"/>
      <c r="BM298" s="2"/>
      <c r="BQ298" s="2"/>
      <c r="BR298" s="2"/>
      <c r="BS298" s="2"/>
      <c r="BU298" s="2"/>
      <c r="BY298" s="2"/>
      <c r="BZ298" s="2"/>
      <c r="CA298" s="2"/>
      <c r="CC298" s="2"/>
      <c r="CG298" s="2"/>
      <c r="CH298" s="2"/>
      <c r="CI298" s="2"/>
      <c r="CK298" s="2"/>
      <c r="CS298" s="4" t="e">
        <f>#REF!</f>
        <v>#REF!</v>
      </c>
      <c r="CT298" s="56">
        <f t="shared" ref="CT298:CT327" si="34">AI41</f>
        <v>0</v>
      </c>
    </row>
    <row r="299" spans="2:98" ht="12.75" customHeight="1" x14ac:dyDescent="0.25">
      <c r="B299" s="2"/>
      <c r="C299" s="2"/>
      <c r="D299" s="2"/>
      <c r="G299" s="2"/>
      <c r="I299" s="2"/>
      <c r="J299" s="2"/>
      <c r="K299" s="2"/>
      <c r="M299" s="2"/>
      <c r="P299" s="2"/>
      <c r="Q299" s="2"/>
      <c r="R299" s="2"/>
      <c r="T299" s="2"/>
      <c r="W299" s="2"/>
      <c r="X299" s="2"/>
      <c r="Y299" s="2"/>
      <c r="AA299" s="2"/>
      <c r="AD299" s="2"/>
      <c r="AE299" s="2"/>
      <c r="AF299" s="2"/>
      <c r="AH299" s="2"/>
      <c r="AK299" s="2"/>
      <c r="AL299" s="2"/>
      <c r="AM299" s="2"/>
      <c r="AO299" s="2"/>
      <c r="AS299" s="2"/>
      <c r="AT299" s="2"/>
      <c r="AU299" s="2"/>
      <c r="AW299" s="2"/>
      <c r="BA299" s="2"/>
      <c r="BB299" s="2"/>
      <c r="BC299" s="2"/>
      <c r="BE299" s="2"/>
      <c r="BI299" s="2"/>
      <c r="BJ299" s="2"/>
      <c r="BK299" s="2"/>
      <c r="BM299" s="2"/>
      <c r="BQ299" s="2"/>
      <c r="BR299" s="2"/>
      <c r="BS299" s="2"/>
      <c r="BU299" s="2"/>
      <c r="BY299" s="2"/>
      <c r="BZ299" s="2"/>
      <c r="CA299" s="2"/>
      <c r="CC299" s="2"/>
      <c r="CG299" s="2"/>
      <c r="CH299" s="2"/>
      <c r="CI299" s="2"/>
      <c r="CK299" s="2"/>
      <c r="CS299" s="4" t="e">
        <f>#REF!</f>
        <v>#REF!</v>
      </c>
      <c r="CT299" s="56">
        <f t="shared" si="34"/>
        <v>0</v>
      </c>
    </row>
    <row r="300" spans="2:98" ht="12.75" customHeight="1" x14ac:dyDescent="0.25">
      <c r="B300" s="2"/>
      <c r="C300" s="2"/>
      <c r="D300" s="2"/>
      <c r="G300" s="2"/>
      <c r="I300" s="2"/>
      <c r="J300" s="2"/>
      <c r="K300" s="2"/>
      <c r="M300" s="2"/>
      <c r="P300" s="2"/>
      <c r="Q300" s="2"/>
      <c r="R300" s="2"/>
      <c r="T300" s="2"/>
      <c r="W300" s="2"/>
      <c r="X300" s="2"/>
      <c r="Y300" s="2"/>
      <c r="AA300" s="2"/>
      <c r="AD300" s="2"/>
      <c r="AE300" s="2"/>
      <c r="AF300" s="2"/>
      <c r="AH300" s="2"/>
      <c r="AK300" s="2"/>
      <c r="AL300" s="2"/>
      <c r="AM300" s="2"/>
      <c r="AO300" s="2"/>
      <c r="AS300" s="2"/>
      <c r="AT300" s="2"/>
      <c r="AU300" s="2"/>
      <c r="AW300" s="2"/>
      <c r="BA300" s="2"/>
      <c r="BB300" s="2"/>
      <c r="BC300" s="2"/>
      <c r="BE300" s="2"/>
      <c r="BI300" s="2"/>
      <c r="BJ300" s="2"/>
      <c r="BK300" s="2"/>
      <c r="BM300" s="2"/>
      <c r="BQ300" s="2"/>
      <c r="BR300" s="2"/>
      <c r="BS300" s="2"/>
      <c r="BU300" s="2"/>
      <c r="BY300" s="2"/>
      <c r="BZ300" s="2"/>
      <c r="CA300" s="2"/>
      <c r="CC300" s="2"/>
      <c r="CG300" s="2"/>
      <c r="CH300" s="2"/>
      <c r="CI300" s="2"/>
      <c r="CK300" s="2"/>
      <c r="CS300" s="4" t="e">
        <f>#REF!</f>
        <v>#REF!</v>
      </c>
      <c r="CT300" s="56">
        <f t="shared" si="34"/>
        <v>0</v>
      </c>
    </row>
    <row r="301" spans="2:98" ht="12.75" customHeight="1" x14ac:dyDescent="0.25">
      <c r="B301" s="2"/>
      <c r="C301" s="2"/>
      <c r="D301" s="2"/>
      <c r="G301" s="2"/>
      <c r="I301" s="2"/>
      <c r="J301" s="2"/>
      <c r="K301" s="2"/>
      <c r="M301" s="2"/>
      <c r="P301" s="2"/>
      <c r="Q301" s="2"/>
      <c r="R301" s="2"/>
      <c r="T301" s="2"/>
      <c r="W301" s="2"/>
      <c r="X301" s="2"/>
      <c r="Y301" s="2"/>
      <c r="AA301" s="2"/>
      <c r="AD301" s="2"/>
      <c r="AE301" s="2"/>
      <c r="AF301" s="2"/>
      <c r="AH301" s="2"/>
      <c r="AK301" s="2"/>
      <c r="AL301" s="2"/>
      <c r="AM301" s="2"/>
      <c r="AO301" s="2"/>
      <c r="AS301" s="2"/>
      <c r="AT301" s="2"/>
      <c r="AU301" s="2"/>
      <c r="AW301" s="2"/>
      <c r="BA301" s="2"/>
      <c r="BB301" s="2"/>
      <c r="BC301" s="2"/>
      <c r="BE301" s="2"/>
      <c r="BI301" s="2"/>
      <c r="BJ301" s="2"/>
      <c r="BK301" s="2"/>
      <c r="BM301" s="2"/>
      <c r="BQ301" s="2"/>
      <c r="BR301" s="2"/>
      <c r="BS301" s="2"/>
      <c r="BU301" s="2"/>
      <c r="BY301" s="2"/>
      <c r="BZ301" s="2"/>
      <c r="CA301" s="2"/>
      <c r="CC301" s="2"/>
      <c r="CG301" s="2"/>
      <c r="CH301" s="2"/>
      <c r="CI301" s="2"/>
      <c r="CK301" s="2"/>
      <c r="CS301" s="4" t="e">
        <f>#REF!</f>
        <v>#REF!</v>
      </c>
      <c r="CT301" s="56">
        <f t="shared" si="34"/>
        <v>0</v>
      </c>
    </row>
    <row r="302" spans="2:98" ht="12.75" customHeight="1" x14ac:dyDescent="0.25">
      <c r="B302" s="2"/>
      <c r="C302" s="2"/>
      <c r="D302" s="2"/>
      <c r="G302" s="2"/>
      <c r="I302" s="2"/>
      <c r="J302" s="2"/>
      <c r="K302" s="2"/>
      <c r="M302" s="2"/>
      <c r="P302" s="2"/>
      <c r="Q302" s="2"/>
      <c r="R302" s="2"/>
      <c r="T302" s="2"/>
      <c r="W302" s="2"/>
      <c r="X302" s="2"/>
      <c r="Y302" s="2"/>
      <c r="AA302" s="2"/>
      <c r="AD302" s="2"/>
      <c r="AE302" s="2"/>
      <c r="AF302" s="2"/>
      <c r="AH302" s="2"/>
      <c r="AK302" s="2"/>
      <c r="AL302" s="2"/>
      <c r="AM302" s="2"/>
      <c r="AO302" s="2"/>
      <c r="AS302" s="2"/>
      <c r="AT302" s="2"/>
      <c r="AU302" s="2"/>
      <c r="AW302" s="2"/>
      <c r="BA302" s="2"/>
      <c r="BB302" s="2"/>
      <c r="BC302" s="2"/>
      <c r="BE302" s="2"/>
      <c r="BI302" s="2"/>
      <c r="BJ302" s="2"/>
      <c r="BK302" s="2"/>
      <c r="BM302" s="2"/>
      <c r="BQ302" s="2"/>
      <c r="BR302" s="2"/>
      <c r="BS302" s="2"/>
      <c r="BU302" s="2"/>
      <c r="BY302" s="2"/>
      <c r="BZ302" s="2"/>
      <c r="CA302" s="2"/>
      <c r="CC302" s="2"/>
      <c r="CG302" s="2"/>
      <c r="CH302" s="2"/>
      <c r="CI302" s="2"/>
      <c r="CK302" s="2"/>
      <c r="CS302" s="4" t="e">
        <f>#REF!</f>
        <v>#REF!</v>
      </c>
      <c r="CT302" s="56">
        <f t="shared" si="34"/>
        <v>0</v>
      </c>
    </row>
    <row r="303" spans="2:98" ht="12.75" customHeight="1" x14ac:dyDescent="0.25">
      <c r="B303" s="2"/>
      <c r="C303" s="2"/>
      <c r="D303" s="2"/>
      <c r="G303" s="2"/>
      <c r="I303" s="2"/>
      <c r="J303" s="2"/>
      <c r="K303" s="2"/>
      <c r="M303" s="2"/>
      <c r="P303" s="2"/>
      <c r="Q303" s="2"/>
      <c r="R303" s="2"/>
      <c r="T303" s="2"/>
      <c r="W303" s="2"/>
      <c r="X303" s="2"/>
      <c r="Y303" s="2"/>
      <c r="AA303" s="2"/>
      <c r="AD303" s="2"/>
      <c r="AE303" s="2"/>
      <c r="AF303" s="2"/>
      <c r="AH303" s="2"/>
      <c r="AK303" s="2"/>
      <c r="AL303" s="2"/>
      <c r="AM303" s="2"/>
      <c r="AO303" s="2"/>
      <c r="AS303" s="2"/>
      <c r="AT303" s="2"/>
      <c r="AU303" s="2"/>
      <c r="AW303" s="2"/>
      <c r="BA303" s="2"/>
      <c r="BB303" s="2"/>
      <c r="BC303" s="2"/>
      <c r="BE303" s="2"/>
      <c r="BI303" s="2"/>
      <c r="BJ303" s="2"/>
      <c r="BK303" s="2"/>
      <c r="BM303" s="2"/>
      <c r="BQ303" s="2"/>
      <c r="BR303" s="2"/>
      <c r="BS303" s="2"/>
      <c r="BU303" s="2"/>
      <c r="BY303" s="2"/>
      <c r="BZ303" s="2"/>
      <c r="CA303" s="2"/>
      <c r="CC303" s="2"/>
      <c r="CG303" s="2"/>
      <c r="CH303" s="2"/>
      <c r="CI303" s="2"/>
      <c r="CK303" s="2"/>
      <c r="CS303" s="4" t="e">
        <f>#REF!</f>
        <v>#REF!</v>
      </c>
      <c r="CT303" s="56">
        <f t="shared" si="34"/>
        <v>0</v>
      </c>
    </row>
    <row r="304" spans="2:98" ht="12.75" customHeight="1" x14ac:dyDescent="0.25">
      <c r="B304" s="2"/>
      <c r="C304" s="2"/>
      <c r="D304" s="2"/>
      <c r="G304" s="2"/>
      <c r="I304" s="2"/>
      <c r="J304" s="2"/>
      <c r="K304" s="2"/>
      <c r="M304" s="2"/>
      <c r="P304" s="2"/>
      <c r="Q304" s="2"/>
      <c r="R304" s="2"/>
      <c r="T304" s="2"/>
      <c r="W304" s="2"/>
      <c r="X304" s="2"/>
      <c r="Y304" s="2"/>
      <c r="AA304" s="2"/>
      <c r="AD304" s="2"/>
      <c r="AE304" s="2"/>
      <c r="AF304" s="2"/>
      <c r="AH304" s="2"/>
      <c r="AK304" s="2"/>
      <c r="AL304" s="2"/>
      <c r="AM304" s="2"/>
      <c r="AO304" s="2"/>
      <c r="AS304" s="2"/>
      <c r="AT304" s="2"/>
      <c r="AU304" s="2"/>
      <c r="AW304" s="2"/>
      <c r="BA304" s="2"/>
      <c r="BB304" s="2"/>
      <c r="BC304" s="2"/>
      <c r="BE304" s="2"/>
      <c r="BI304" s="2"/>
      <c r="BJ304" s="2"/>
      <c r="BK304" s="2"/>
      <c r="BM304" s="2"/>
      <c r="BQ304" s="2"/>
      <c r="BR304" s="2"/>
      <c r="BS304" s="2"/>
      <c r="BU304" s="2"/>
      <c r="BY304" s="2"/>
      <c r="BZ304" s="2"/>
      <c r="CA304" s="2"/>
      <c r="CC304" s="2"/>
      <c r="CG304" s="2"/>
      <c r="CH304" s="2"/>
      <c r="CI304" s="2"/>
      <c r="CK304" s="2"/>
      <c r="CS304" s="4" t="e">
        <f>#REF!</f>
        <v>#REF!</v>
      </c>
      <c r="CT304" s="56">
        <f t="shared" si="34"/>
        <v>0</v>
      </c>
    </row>
    <row r="305" spans="2:98" ht="12.75" customHeight="1" x14ac:dyDescent="0.25">
      <c r="B305" s="2"/>
      <c r="C305" s="2"/>
      <c r="D305" s="2"/>
      <c r="G305" s="2"/>
      <c r="I305" s="2"/>
      <c r="J305" s="2"/>
      <c r="K305" s="2"/>
      <c r="M305" s="2"/>
      <c r="P305" s="2"/>
      <c r="Q305" s="2"/>
      <c r="R305" s="2"/>
      <c r="T305" s="2"/>
      <c r="W305" s="2"/>
      <c r="X305" s="2"/>
      <c r="Y305" s="2"/>
      <c r="AA305" s="2"/>
      <c r="AD305" s="2"/>
      <c r="AE305" s="2"/>
      <c r="AF305" s="2"/>
      <c r="AH305" s="2"/>
      <c r="AK305" s="2"/>
      <c r="AL305" s="2"/>
      <c r="AM305" s="2"/>
      <c r="AO305" s="2"/>
      <c r="AS305" s="2"/>
      <c r="AT305" s="2"/>
      <c r="AU305" s="2"/>
      <c r="AW305" s="2"/>
      <c r="BA305" s="2"/>
      <c r="BB305" s="2"/>
      <c r="BC305" s="2"/>
      <c r="BE305" s="2"/>
      <c r="BI305" s="2"/>
      <c r="BJ305" s="2"/>
      <c r="BK305" s="2"/>
      <c r="BM305" s="2"/>
      <c r="BQ305" s="2"/>
      <c r="BR305" s="2"/>
      <c r="BS305" s="2"/>
      <c r="BU305" s="2"/>
      <c r="BY305" s="2"/>
      <c r="BZ305" s="2"/>
      <c r="CA305" s="2"/>
      <c r="CC305" s="2"/>
      <c r="CG305" s="2"/>
      <c r="CH305" s="2"/>
      <c r="CI305" s="2"/>
      <c r="CK305" s="2"/>
      <c r="CS305" s="4" t="e">
        <f>#REF!</f>
        <v>#REF!</v>
      </c>
      <c r="CT305" s="56">
        <f t="shared" si="34"/>
        <v>0</v>
      </c>
    </row>
    <row r="306" spans="2:98" ht="12.75" customHeight="1" x14ac:dyDescent="0.25">
      <c r="B306" s="2"/>
      <c r="C306" s="2"/>
      <c r="D306" s="2"/>
      <c r="G306" s="2"/>
      <c r="I306" s="2"/>
      <c r="J306" s="2"/>
      <c r="K306" s="2"/>
      <c r="M306" s="2"/>
      <c r="P306" s="2"/>
      <c r="Q306" s="2"/>
      <c r="R306" s="2"/>
      <c r="T306" s="2"/>
      <c r="W306" s="2"/>
      <c r="X306" s="2"/>
      <c r="Y306" s="2"/>
      <c r="AA306" s="2"/>
      <c r="AD306" s="2"/>
      <c r="AE306" s="2"/>
      <c r="AF306" s="2"/>
      <c r="AH306" s="2"/>
      <c r="AK306" s="2"/>
      <c r="AL306" s="2"/>
      <c r="AM306" s="2"/>
      <c r="AO306" s="2"/>
      <c r="AS306" s="2"/>
      <c r="AT306" s="2"/>
      <c r="AU306" s="2"/>
      <c r="AW306" s="2"/>
      <c r="BA306" s="2"/>
      <c r="BB306" s="2"/>
      <c r="BC306" s="2"/>
      <c r="BE306" s="2"/>
      <c r="BI306" s="2"/>
      <c r="BJ306" s="2"/>
      <c r="BK306" s="2"/>
      <c r="BM306" s="2"/>
      <c r="BQ306" s="2"/>
      <c r="BR306" s="2"/>
      <c r="BS306" s="2"/>
      <c r="BU306" s="2"/>
      <c r="BY306" s="2"/>
      <c r="BZ306" s="2"/>
      <c r="CA306" s="2"/>
      <c r="CC306" s="2"/>
      <c r="CG306" s="2"/>
      <c r="CH306" s="2"/>
      <c r="CI306" s="2"/>
      <c r="CK306" s="2"/>
      <c r="CS306" s="4" t="e">
        <f>#REF!</f>
        <v>#REF!</v>
      </c>
      <c r="CT306" s="56">
        <f t="shared" si="34"/>
        <v>0</v>
      </c>
    </row>
    <row r="307" spans="2:98" ht="12.75" customHeight="1" x14ac:dyDescent="0.25">
      <c r="B307" s="2"/>
      <c r="C307" s="2"/>
      <c r="D307" s="2"/>
      <c r="G307" s="2"/>
      <c r="I307" s="2"/>
      <c r="J307" s="2"/>
      <c r="K307" s="2"/>
      <c r="M307" s="2"/>
      <c r="P307" s="2"/>
      <c r="Q307" s="2"/>
      <c r="R307" s="2"/>
      <c r="T307" s="2"/>
      <c r="W307" s="2"/>
      <c r="X307" s="2"/>
      <c r="Y307" s="2"/>
      <c r="AA307" s="2"/>
      <c r="AD307" s="2"/>
      <c r="AE307" s="2"/>
      <c r="AF307" s="2"/>
      <c r="AH307" s="2"/>
      <c r="AK307" s="2"/>
      <c r="AL307" s="2"/>
      <c r="AM307" s="2"/>
      <c r="AO307" s="2"/>
      <c r="AS307" s="2"/>
      <c r="AT307" s="2"/>
      <c r="AU307" s="2"/>
      <c r="AW307" s="2"/>
      <c r="BA307" s="2"/>
      <c r="BB307" s="2"/>
      <c r="BC307" s="2"/>
      <c r="BE307" s="2"/>
      <c r="BI307" s="2"/>
      <c r="BJ307" s="2"/>
      <c r="BK307" s="2"/>
      <c r="BM307" s="2"/>
      <c r="BQ307" s="2"/>
      <c r="BR307" s="2"/>
      <c r="BS307" s="2"/>
      <c r="BU307" s="2"/>
      <c r="BY307" s="2"/>
      <c r="BZ307" s="2"/>
      <c r="CA307" s="2"/>
      <c r="CC307" s="2"/>
      <c r="CG307" s="2"/>
      <c r="CH307" s="2"/>
      <c r="CI307" s="2"/>
      <c r="CK307" s="2"/>
      <c r="CS307" s="4" t="e">
        <f>#REF!</f>
        <v>#REF!</v>
      </c>
      <c r="CT307" s="56">
        <f t="shared" si="34"/>
        <v>0</v>
      </c>
    </row>
    <row r="308" spans="2:98" ht="12.75" customHeight="1" x14ac:dyDescent="0.25">
      <c r="B308" s="2"/>
      <c r="C308" s="2"/>
      <c r="D308" s="2"/>
      <c r="G308" s="2"/>
      <c r="I308" s="2"/>
      <c r="J308" s="2"/>
      <c r="K308" s="2"/>
      <c r="M308" s="2"/>
      <c r="P308" s="2"/>
      <c r="Q308" s="2"/>
      <c r="R308" s="2"/>
      <c r="T308" s="2"/>
      <c r="W308" s="2"/>
      <c r="X308" s="2"/>
      <c r="Y308" s="2"/>
      <c r="AA308" s="2"/>
      <c r="AD308" s="2"/>
      <c r="AE308" s="2"/>
      <c r="AF308" s="2"/>
      <c r="AH308" s="2"/>
      <c r="AK308" s="2"/>
      <c r="AL308" s="2"/>
      <c r="AM308" s="2"/>
      <c r="AO308" s="2"/>
      <c r="AS308" s="2"/>
      <c r="AT308" s="2"/>
      <c r="AU308" s="2"/>
      <c r="AW308" s="2"/>
      <c r="BA308" s="2"/>
      <c r="BB308" s="2"/>
      <c r="BC308" s="2"/>
      <c r="BE308" s="2"/>
      <c r="BI308" s="2"/>
      <c r="BJ308" s="2"/>
      <c r="BK308" s="2"/>
      <c r="BM308" s="2"/>
      <c r="BQ308" s="2"/>
      <c r="BR308" s="2"/>
      <c r="BS308" s="2"/>
      <c r="BU308" s="2"/>
      <c r="BY308" s="2"/>
      <c r="BZ308" s="2"/>
      <c r="CA308" s="2"/>
      <c r="CC308" s="2"/>
      <c r="CG308" s="2"/>
      <c r="CH308" s="2"/>
      <c r="CI308" s="2"/>
      <c r="CK308" s="2"/>
      <c r="CS308" s="4" t="e">
        <f>#REF!</f>
        <v>#REF!</v>
      </c>
      <c r="CT308" s="56">
        <f t="shared" si="34"/>
        <v>0</v>
      </c>
    </row>
    <row r="309" spans="2:98" ht="12.75" customHeight="1" x14ac:dyDescent="0.25">
      <c r="B309" s="2"/>
      <c r="C309" s="2"/>
      <c r="D309" s="2"/>
      <c r="G309" s="2"/>
      <c r="I309" s="2"/>
      <c r="J309" s="2"/>
      <c r="K309" s="2"/>
      <c r="M309" s="2"/>
      <c r="P309" s="2"/>
      <c r="Q309" s="2"/>
      <c r="R309" s="2"/>
      <c r="T309" s="2"/>
      <c r="W309" s="2"/>
      <c r="X309" s="2"/>
      <c r="Y309" s="2"/>
      <c r="AA309" s="2"/>
      <c r="AD309" s="2"/>
      <c r="AE309" s="2"/>
      <c r="AF309" s="2"/>
      <c r="AH309" s="2"/>
      <c r="AK309" s="2"/>
      <c r="AL309" s="2"/>
      <c r="AM309" s="2"/>
      <c r="AO309" s="2"/>
      <c r="AS309" s="2"/>
      <c r="AT309" s="2"/>
      <c r="AU309" s="2"/>
      <c r="AW309" s="2"/>
      <c r="BA309" s="2"/>
      <c r="BB309" s="2"/>
      <c r="BC309" s="2"/>
      <c r="BE309" s="2"/>
      <c r="BI309" s="2"/>
      <c r="BJ309" s="2"/>
      <c r="BK309" s="2"/>
      <c r="BM309" s="2"/>
      <c r="BQ309" s="2"/>
      <c r="BR309" s="2"/>
      <c r="BS309" s="2"/>
      <c r="BU309" s="2"/>
      <c r="BY309" s="2"/>
      <c r="BZ309" s="2"/>
      <c r="CA309" s="2"/>
      <c r="CC309" s="2"/>
      <c r="CG309" s="2"/>
      <c r="CH309" s="2"/>
      <c r="CI309" s="2"/>
      <c r="CK309" s="2"/>
      <c r="CS309" s="4" t="e">
        <f>#REF!</f>
        <v>#REF!</v>
      </c>
      <c r="CT309" s="56">
        <f t="shared" si="34"/>
        <v>0</v>
      </c>
    </row>
    <row r="310" spans="2:98" ht="12.75" customHeight="1" x14ac:dyDescent="0.25">
      <c r="B310" s="2"/>
      <c r="C310" s="2"/>
      <c r="D310" s="2"/>
      <c r="G310" s="2"/>
      <c r="I310" s="2"/>
      <c r="J310" s="2"/>
      <c r="K310" s="2"/>
      <c r="M310" s="2"/>
      <c r="P310" s="2"/>
      <c r="Q310" s="2"/>
      <c r="R310" s="2"/>
      <c r="T310" s="2"/>
      <c r="W310" s="2"/>
      <c r="X310" s="2"/>
      <c r="Y310" s="2"/>
      <c r="AA310" s="2"/>
      <c r="AD310" s="2"/>
      <c r="AE310" s="2"/>
      <c r="AF310" s="2"/>
      <c r="AH310" s="2"/>
      <c r="AK310" s="2"/>
      <c r="AL310" s="2"/>
      <c r="AM310" s="2"/>
      <c r="AO310" s="2"/>
      <c r="AS310" s="2"/>
      <c r="AT310" s="2"/>
      <c r="AU310" s="2"/>
      <c r="AW310" s="2"/>
      <c r="BA310" s="2"/>
      <c r="BB310" s="2"/>
      <c r="BC310" s="2"/>
      <c r="BE310" s="2"/>
      <c r="BI310" s="2"/>
      <c r="BJ310" s="2"/>
      <c r="BK310" s="2"/>
      <c r="BM310" s="2"/>
      <c r="BQ310" s="2"/>
      <c r="BR310" s="2"/>
      <c r="BS310" s="2"/>
      <c r="BU310" s="2"/>
      <c r="BY310" s="2"/>
      <c r="BZ310" s="2"/>
      <c r="CA310" s="2"/>
      <c r="CC310" s="2"/>
      <c r="CG310" s="2"/>
      <c r="CH310" s="2"/>
      <c r="CI310" s="2"/>
      <c r="CK310" s="2"/>
      <c r="CS310" s="4" t="e">
        <f>#REF!</f>
        <v>#REF!</v>
      </c>
      <c r="CT310" s="56">
        <f t="shared" si="34"/>
        <v>0</v>
      </c>
    </row>
    <row r="311" spans="2:98" ht="12.75" customHeight="1" x14ac:dyDescent="0.25">
      <c r="B311" s="2"/>
      <c r="C311" s="2"/>
      <c r="D311" s="2"/>
      <c r="G311" s="2"/>
      <c r="I311" s="2"/>
      <c r="J311" s="2"/>
      <c r="K311" s="2"/>
      <c r="M311" s="2"/>
      <c r="P311" s="2"/>
      <c r="Q311" s="2"/>
      <c r="R311" s="2"/>
      <c r="T311" s="2"/>
      <c r="W311" s="2"/>
      <c r="X311" s="2"/>
      <c r="Y311" s="2"/>
      <c r="AA311" s="2"/>
      <c r="AD311" s="2"/>
      <c r="AE311" s="2"/>
      <c r="AF311" s="2"/>
      <c r="AH311" s="2"/>
      <c r="AK311" s="2"/>
      <c r="AL311" s="2"/>
      <c r="AM311" s="2"/>
      <c r="AO311" s="2"/>
      <c r="AS311" s="2"/>
      <c r="AT311" s="2"/>
      <c r="AU311" s="2"/>
      <c r="AW311" s="2"/>
      <c r="BA311" s="2"/>
      <c r="BB311" s="2"/>
      <c r="BC311" s="2"/>
      <c r="BE311" s="2"/>
      <c r="BI311" s="2"/>
      <c r="BJ311" s="2"/>
      <c r="BK311" s="2"/>
      <c r="BM311" s="2"/>
      <c r="BQ311" s="2"/>
      <c r="BR311" s="2"/>
      <c r="BS311" s="2"/>
      <c r="BU311" s="2"/>
      <c r="BY311" s="2"/>
      <c r="BZ311" s="2"/>
      <c r="CA311" s="2"/>
      <c r="CC311" s="2"/>
      <c r="CG311" s="2"/>
      <c r="CH311" s="2"/>
      <c r="CI311" s="2"/>
      <c r="CK311" s="2"/>
      <c r="CS311" s="4" t="e">
        <f>#REF!</f>
        <v>#REF!</v>
      </c>
      <c r="CT311" s="56">
        <f t="shared" si="34"/>
        <v>0</v>
      </c>
    </row>
    <row r="312" spans="2:98" ht="12.75" customHeight="1" x14ac:dyDescent="0.25">
      <c r="B312" s="2"/>
      <c r="C312" s="2"/>
      <c r="D312" s="2"/>
      <c r="G312" s="2"/>
      <c r="I312" s="2"/>
      <c r="J312" s="2"/>
      <c r="K312" s="2"/>
      <c r="M312" s="2"/>
      <c r="P312" s="2"/>
      <c r="Q312" s="2"/>
      <c r="R312" s="2"/>
      <c r="T312" s="2"/>
      <c r="W312" s="2"/>
      <c r="X312" s="2"/>
      <c r="Y312" s="2"/>
      <c r="AA312" s="2"/>
      <c r="AD312" s="2"/>
      <c r="AE312" s="2"/>
      <c r="AF312" s="2"/>
      <c r="AH312" s="2"/>
      <c r="AK312" s="2"/>
      <c r="AL312" s="2"/>
      <c r="AM312" s="2"/>
      <c r="AO312" s="2"/>
      <c r="AS312" s="2"/>
      <c r="AT312" s="2"/>
      <c r="AU312" s="2"/>
      <c r="AW312" s="2"/>
      <c r="BA312" s="2"/>
      <c r="BB312" s="2"/>
      <c r="BC312" s="2"/>
      <c r="BE312" s="2"/>
      <c r="BI312" s="2"/>
      <c r="BJ312" s="2"/>
      <c r="BK312" s="2"/>
      <c r="BM312" s="2"/>
      <c r="BQ312" s="2"/>
      <c r="BR312" s="2"/>
      <c r="BS312" s="2"/>
      <c r="BU312" s="2"/>
      <c r="BY312" s="2"/>
      <c r="BZ312" s="2"/>
      <c r="CA312" s="2"/>
      <c r="CC312" s="2"/>
      <c r="CG312" s="2"/>
      <c r="CH312" s="2"/>
      <c r="CI312" s="2"/>
      <c r="CK312" s="2"/>
      <c r="CS312" s="4" t="e">
        <f>#REF!</f>
        <v>#REF!</v>
      </c>
      <c r="CT312" s="56">
        <f t="shared" si="34"/>
        <v>0</v>
      </c>
    </row>
    <row r="313" spans="2:98" ht="12.75" customHeight="1" x14ac:dyDescent="0.25">
      <c r="B313" s="2"/>
      <c r="C313" s="2"/>
      <c r="D313" s="2"/>
      <c r="G313" s="2"/>
      <c r="I313" s="2"/>
      <c r="J313" s="2"/>
      <c r="K313" s="2"/>
      <c r="M313" s="2"/>
      <c r="P313" s="2"/>
      <c r="Q313" s="2"/>
      <c r="R313" s="2"/>
      <c r="T313" s="2"/>
      <c r="W313" s="2"/>
      <c r="X313" s="2"/>
      <c r="Y313" s="2"/>
      <c r="AA313" s="2"/>
      <c r="AD313" s="2"/>
      <c r="AE313" s="2"/>
      <c r="AF313" s="2"/>
      <c r="AH313" s="2"/>
      <c r="AK313" s="2"/>
      <c r="AL313" s="2"/>
      <c r="AM313" s="2"/>
      <c r="AO313" s="2"/>
      <c r="AS313" s="2"/>
      <c r="AT313" s="2"/>
      <c r="AU313" s="2"/>
      <c r="AW313" s="2"/>
      <c r="BA313" s="2"/>
      <c r="BB313" s="2"/>
      <c r="BC313" s="2"/>
      <c r="BE313" s="2"/>
      <c r="BI313" s="2"/>
      <c r="BJ313" s="2"/>
      <c r="BK313" s="2"/>
      <c r="BM313" s="2"/>
      <c r="BQ313" s="2"/>
      <c r="BR313" s="2"/>
      <c r="BS313" s="2"/>
      <c r="BU313" s="2"/>
      <c r="BY313" s="2"/>
      <c r="BZ313" s="2"/>
      <c r="CA313" s="2"/>
      <c r="CC313" s="2"/>
      <c r="CG313" s="2"/>
      <c r="CH313" s="2"/>
      <c r="CI313" s="2"/>
      <c r="CK313" s="2"/>
      <c r="CS313" s="4" t="e">
        <f>#REF!</f>
        <v>#REF!</v>
      </c>
      <c r="CT313" s="56">
        <f t="shared" si="34"/>
        <v>0</v>
      </c>
    </row>
    <row r="314" spans="2:98" ht="12.75" customHeight="1" x14ac:dyDescent="0.25">
      <c r="B314" s="2"/>
      <c r="C314" s="2"/>
      <c r="D314" s="2"/>
      <c r="G314" s="2"/>
      <c r="I314" s="2"/>
      <c r="J314" s="2"/>
      <c r="K314" s="2"/>
      <c r="M314" s="2"/>
      <c r="P314" s="2"/>
      <c r="Q314" s="2"/>
      <c r="R314" s="2"/>
      <c r="T314" s="2"/>
      <c r="W314" s="2"/>
      <c r="X314" s="2"/>
      <c r="Y314" s="2"/>
      <c r="AA314" s="2"/>
      <c r="AD314" s="2"/>
      <c r="AE314" s="2"/>
      <c r="AF314" s="2"/>
      <c r="AH314" s="2"/>
      <c r="AK314" s="2"/>
      <c r="AL314" s="2"/>
      <c r="AM314" s="2"/>
      <c r="AO314" s="2"/>
      <c r="AS314" s="2"/>
      <c r="AT314" s="2"/>
      <c r="AU314" s="2"/>
      <c r="AW314" s="2"/>
      <c r="BA314" s="2"/>
      <c r="BB314" s="2"/>
      <c r="BC314" s="2"/>
      <c r="BE314" s="2"/>
      <c r="BI314" s="2"/>
      <c r="BJ314" s="2"/>
      <c r="BK314" s="2"/>
      <c r="BM314" s="2"/>
      <c r="BQ314" s="2"/>
      <c r="BR314" s="2"/>
      <c r="BS314" s="2"/>
      <c r="BU314" s="2"/>
      <c r="BY314" s="2"/>
      <c r="BZ314" s="2"/>
      <c r="CA314" s="2"/>
      <c r="CC314" s="2"/>
      <c r="CG314" s="2"/>
      <c r="CH314" s="2"/>
      <c r="CI314" s="2"/>
      <c r="CK314" s="2"/>
      <c r="CS314" s="4" t="e">
        <f>#REF!</f>
        <v>#REF!</v>
      </c>
      <c r="CT314" s="56">
        <f t="shared" si="34"/>
        <v>0</v>
      </c>
    </row>
    <row r="315" spans="2:98" ht="12.75" customHeight="1" x14ac:dyDescent="0.25">
      <c r="B315" s="2"/>
      <c r="C315" s="2"/>
      <c r="D315" s="2"/>
      <c r="G315" s="2"/>
      <c r="I315" s="2"/>
      <c r="J315" s="2"/>
      <c r="K315" s="2"/>
      <c r="M315" s="2"/>
      <c r="P315" s="2"/>
      <c r="Q315" s="2"/>
      <c r="R315" s="2"/>
      <c r="T315" s="2"/>
      <c r="W315" s="2"/>
      <c r="X315" s="2"/>
      <c r="Y315" s="2"/>
      <c r="AA315" s="2"/>
      <c r="AD315" s="2"/>
      <c r="AE315" s="2"/>
      <c r="AF315" s="2"/>
      <c r="AH315" s="2"/>
      <c r="AK315" s="2"/>
      <c r="AL315" s="2"/>
      <c r="AM315" s="2"/>
      <c r="AO315" s="2"/>
      <c r="AS315" s="2"/>
      <c r="AT315" s="2"/>
      <c r="AU315" s="2"/>
      <c r="AW315" s="2"/>
      <c r="BA315" s="2"/>
      <c r="BB315" s="2"/>
      <c r="BC315" s="2"/>
      <c r="BE315" s="2"/>
      <c r="BI315" s="2"/>
      <c r="BJ315" s="2"/>
      <c r="BK315" s="2"/>
      <c r="BM315" s="2"/>
      <c r="BQ315" s="2"/>
      <c r="BR315" s="2"/>
      <c r="BS315" s="2"/>
      <c r="BU315" s="2"/>
      <c r="BY315" s="2"/>
      <c r="BZ315" s="2"/>
      <c r="CA315" s="2"/>
      <c r="CC315" s="2"/>
      <c r="CG315" s="2"/>
      <c r="CH315" s="2"/>
      <c r="CI315" s="2"/>
      <c r="CK315" s="2"/>
      <c r="CS315" s="4" t="e">
        <f>#REF!</f>
        <v>#REF!</v>
      </c>
      <c r="CT315" s="56">
        <f t="shared" si="34"/>
        <v>0</v>
      </c>
    </row>
    <row r="316" spans="2:98" ht="12.75" customHeight="1" x14ac:dyDescent="0.25">
      <c r="B316" s="2"/>
      <c r="C316" s="2"/>
      <c r="D316" s="2"/>
      <c r="G316" s="2"/>
      <c r="I316" s="2"/>
      <c r="J316" s="2"/>
      <c r="K316" s="2"/>
      <c r="M316" s="2"/>
      <c r="P316" s="2"/>
      <c r="Q316" s="2"/>
      <c r="R316" s="2"/>
      <c r="T316" s="2"/>
      <c r="W316" s="2"/>
      <c r="X316" s="2"/>
      <c r="Y316" s="2"/>
      <c r="AA316" s="2"/>
      <c r="AD316" s="2"/>
      <c r="AE316" s="2"/>
      <c r="AF316" s="2"/>
      <c r="AH316" s="2"/>
      <c r="AK316" s="2"/>
      <c r="AL316" s="2"/>
      <c r="AM316" s="2"/>
      <c r="AO316" s="2"/>
      <c r="AS316" s="2"/>
      <c r="AT316" s="2"/>
      <c r="AU316" s="2"/>
      <c r="AW316" s="2"/>
      <c r="BA316" s="2"/>
      <c r="BB316" s="2"/>
      <c r="BC316" s="2"/>
      <c r="BE316" s="2"/>
      <c r="BI316" s="2"/>
      <c r="BJ316" s="2"/>
      <c r="BK316" s="2"/>
      <c r="BM316" s="2"/>
      <c r="BQ316" s="2"/>
      <c r="BR316" s="2"/>
      <c r="BS316" s="2"/>
      <c r="BU316" s="2"/>
      <c r="BY316" s="2"/>
      <c r="BZ316" s="2"/>
      <c r="CA316" s="2"/>
      <c r="CC316" s="2"/>
      <c r="CG316" s="2"/>
      <c r="CH316" s="2"/>
      <c r="CI316" s="2"/>
      <c r="CK316" s="2"/>
      <c r="CS316" s="4" t="e">
        <f>#REF!</f>
        <v>#REF!</v>
      </c>
      <c r="CT316" s="56">
        <f t="shared" si="34"/>
        <v>0</v>
      </c>
    </row>
    <row r="317" spans="2:98" ht="12.75" customHeight="1" x14ac:dyDescent="0.25">
      <c r="B317" s="2"/>
      <c r="C317" s="2"/>
      <c r="D317" s="2"/>
      <c r="G317" s="2"/>
      <c r="I317" s="2"/>
      <c r="J317" s="2"/>
      <c r="K317" s="2"/>
      <c r="M317" s="2"/>
      <c r="P317" s="2"/>
      <c r="Q317" s="2"/>
      <c r="R317" s="2"/>
      <c r="T317" s="2"/>
      <c r="W317" s="2"/>
      <c r="X317" s="2"/>
      <c r="Y317" s="2"/>
      <c r="AA317" s="2"/>
      <c r="AD317" s="2"/>
      <c r="AE317" s="2"/>
      <c r="AF317" s="2"/>
      <c r="AH317" s="2"/>
      <c r="AK317" s="2"/>
      <c r="AL317" s="2"/>
      <c r="AM317" s="2"/>
      <c r="AO317" s="2"/>
      <c r="AS317" s="2"/>
      <c r="AT317" s="2"/>
      <c r="AU317" s="2"/>
      <c r="AW317" s="2"/>
      <c r="BA317" s="2"/>
      <c r="BB317" s="2"/>
      <c r="BC317" s="2"/>
      <c r="BE317" s="2"/>
      <c r="BI317" s="2"/>
      <c r="BJ317" s="2"/>
      <c r="BK317" s="2"/>
      <c r="BM317" s="2"/>
      <c r="BQ317" s="2"/>
      <c r="BR317" s="2"/>
      <c r="BS317" s="2"/>
      <c r="BU317" s="2"/>
      <c r="BY317" s="2"/>
      <c r="BZ317" s="2"/>
      <c r="CA317" s="2"/>
      <c r="CC317" s="2"/>
      <c r="CG317" s="2"/>
      <c r="CH317" s="2"/>
      <c r="CI317" s="2"/>
      <c r="CK317" s="2"/>
      <c r="CS317" s="4" t="e">
        <f>#REF!</f>
        <v>#REF!</v>
      </c>
      <c r="CT317" s="56">
        <f t="shared" si="34"/>
        <v>0</v>
      </c>
    </row>
    <row r="318" spans="2:98" ht="12.75" customHeight="1" x14ac:dyDescent="0.25">
      <c r="B318" s="2"/>
      <c r="C318" s="2"/>
      <c r="D318" s="2"/>
      <c r="G318" s="2"/>
      <c r="I318" s="2"/>
      <c r="J318" s="2"/>
      <c r="K318" s="2"/>
      <c r="M318" s="2"/>
      <c r="P318" s="2"/>
      <c r="Q318" s="2"/>
      <c r="R318" s="2"/>
      <c r="T318" s="2"/>
      <c r="W318" s="2"/>
      <c r="X318" s="2"/>
      <c r="Y318" s="2"/>
      <c r="AA318" s="2"/>
      <c r="AD318" s="2"/>
      <c r="AE318" s="2"/>
      <c r="AF318" s="2"/>
      <c r="AH318" s="2"/>
      <c r="AK318" s="2"/>
      <c r="AL318" s="2"/>
      <c r="AM318" s="2"/>
      <c r="AO318" s="2"/>
      <c r="AS318" s="2"/>
      <c r="AT318" s="2"/>
      <c r="AU318" s="2"/>
      <c r="AW318" s="2"/>
      <c r="BA318" s="2"/>
      <c r="BB318" s="2"/>
      <c r="BC318" s="2"/>
      <c r="BE318" s="2"/>
      <c r="BI318" s="2"/>
      <c r="BJ318" s="2"/>
      <c r="BK318" s="2"/>
      <c r="BM318" s="2"/>
      <c r="BQ318" s="2"/>
      <c r="BR318" s="2"/>
      <c r="BS318" s="2"/>
      <c r="BU318" s="2"/>
      <c r="BY318" s="2"/>
      <c r="BZ318" s="2"/>
      <c r="CA318" s="2"/>
      <c r="CC318" s="2"/>
      <c r="CG318" s="2"/>
      <c r="CH318" s="2"/>
      <c r="CI318" s="2"/>
      <c r="CK318" s="2"/>
      <c r="CS318" s="4" t="e">
        <f>#REF!</f>
        <v>#REF!</v>
      </c>
      <c r="CT318" s="56">
        <f t="shared" si="34"/>
        <v>0</v>
      </c>
    </row>
    <row r="319" spans="2:98" ht="12.75" customHeight="1" x14ac:dyDescent="0.25">
      <c r="B319" s="2"/>
      <c r="C319" s="2"/>
      <c r="D319" s="2"/>
      <c r="G319" s="2"/>
      <c r="I319" s="2"/>
      <c r="J319" s="2"/>
      <c r="K319" s="2"/>
      <c r="M319" s="2"/>
      <c r="P319" s="2"/>
      <c r="Q319" s="2"/>
      <c r="R319" s="2"/>
      <c r="T319" s="2"/>
      <c r="W319" s="2"/>
      <c r="X319" s="2"/>
      <c r="Y319" s="2"/>
      <c r="AA319" s="2"/>
      <c r="AD319" s="2"/>
      <c r="AE319" s="2"/>
      <c r="AF319" s="2"/>
      <c r="AH319" s="2"/>
      <c r="AK319" s="2"/>
      <c r="AL319" s="2"/>
      <c r="AM319" s="2"/>
      <c r="AO319" s="2"/>
      <c r="AS319" s="2"/>
      <c r="AT319" s="2"/>
      <c r="AU319" s="2"/>
      <c r="AW319" s="2"/>
      <c r="BA319" s="2"/>
      <c r="BB319" s="2"/>
      <c r="BC319" s="2"/>
      <c r="BE319" s="2"/>
      <c r="BI319" s="2"/>
      <c r="BJ319" s="2"/>
      <c r="BK319" s="2"/>
      <c r="BM319" s="2"/>
      <c r="BQ319" s="2"/>
      <c r="BR319" s="2"/>
      <c r="BS319" s="2"/>
      <c r="BU319" s="2"/>
      <c r="BY319" s="2"/>
      <c r="BZ319" s="2"/>
      <c r="CA319" s="2"/>
      <c r="CC319" s="2"/>
      <c r="CG319" s="2"/>
      <c r="CH319" s="2"/>
      <c r="CI319" s="2"/>
      <c r="CK319" s="2"/>
      <c r="CS319" s="4" t="e">
        <f>#REF!</f>
        <v>#REF!</v>
      </c>
      <c r="CT319" s="56">
        <f t="shared" si="34"/>
        <v>0</v>
      </c>
    </row>
    <row r="320" spans="2:98" ht="12.75" customHeight="1" x14ac:dyDescent="0.25">
      <c r="B320" s="2"/>
      <c r="C320" s="2"/>
      <c r="D320" s="2"/>
      <c r="G320" s="2"/>
      <c r="I320" s="2"/>
      <c r="J320" s="2"/>
      <c r="K320" s="2"/>
      <c r="M320" s="2"/>
      <c r="P320" s="2"/>
      <c r="Q320" s="2"/>
      <c r="R320" s="2"/>
      <c r="T320" s="2"/>
      <c r="W320" s="2"/>
      <c r="X320" s="2"/>
      <c r="Y320" s="2"/>
      <c r="AA320" s="2"/>
      <c r="AD320" s="2"/>
      <c r="AE320" s="2"/>
      <c r="AF320" s="2"/>
      <c r="AH320" s="2"/>
      <c r="AK320" s="2"/>
      <c r="AL320" s="2"/>
      <c r="AM320" s="2"/>
      <c r="AO320" s="2"/>
      <c r="AS320" s="2"/>
      <c r="AT320" s="2"/>
      <c r="AU320" s="2"/>
      <c r="AW320" s="2"/>
      <c r="BA320" s="2"/>
      <c r="BB320" s="2"/>
      <c r="BC320" s="2"/>
      <c r="BE320" s="2"/>
      <c r="BI320" s="2"/>
      <c r="BJ320" s="2"/>
      <c r="BK320" s="2"/>
      <c r="BM320" s="2"/>
      <c r="BQ320" s="2"/>
      <c r="BR320" s="2"/>
      <c r="BS320" s="2"/>
      <c r="BU320" s="2"/>
      <c r="BY320" s="2"/>
      <c r="BZ320" s="2"/>
      <c r="CA320" s="2"/>
      <c r="CC320" s="2"/>
      <c r="CG320" s="2"/>
      <c r="CH320" s="2"/>
      <c r="CI320" s="2"/>
      <c r="CK320" s="2"/>
      <c r="CS320" s="4" t="e">
        <f>#REF!</f>
        <v>#REF!</v>
      </c>
      <c r="CT320" s="56">
        <f t="shared" si="34"/>
        <v>0</v>
      </c>
    </row>
    <row r="321" spans="2:98" ht="12.75" customHeight="1" x14ac:dyDescent="0.25">
      <c r="B321" s="2"/>
      <c r="C321" s="2"/>
      <c r="D321" s="2"/>
      <c r="G321" s="2"/>
      <c r="I321" s="2"/>
      <c r="J321" s="2"/>
      <c r="K321" s="2"/>
      <c r="M321" s="2"/>
      <c r="P321" s="2"/>
      <c r="Q321" s="2"/>
      <c r="R321" s="2"/>
      <c r="T321" s="2"/>
      <c r="W321" s="2"/>
      <c r="X321" s="2"/>
      <c r="Y321" s="2"/>
      <c r="AA321" s="2"/>
      <c r="AD321" s="2"/>
      <c r="AE321" s="2"/>
      <c r="AF321" s="2"/>
      <c r="AH321" s="2"/>
      <c r="AK321" s="2"/>
      <c r="AL321" s="2"/>
      <c r="AM321" s="2"/>
      <c r="AO321" s="2"/>
      <c r="AS321" s="2"/>
      <c r="AT321" s="2"/>
      <c r="AU321" s="2"/>
      <c r="AW321" s="2"/>
      <c r="BA321" s="2"/>
      <c r="BB321" s="2"/>
      <c r="BC321" s="2"/>
      <c r="BE321" s="2"/>
      <c r="BI321" s="2"/>
      <c r="BJ321" s="2"/>
      <c r="BK321" s="2"/>
      <c r="BM321" s="2"/>
      <c r="BQ321" s="2"/>
      <c r="BR321" s="2"/>
      <c r="BS321" s="2"/>
      <c r="BU321" s="2"/>
      <c r="BY321" s="2"/>
      <c r="BZ321" s="2"/>
      <c r="CA321" s="2"/>
      <c r="CC321" s="2"/>
      <c r="CG321" s="2"/>
      <c r="CH321" s="2"/>
      <c r="CI321" s="2"/>
      <c r="CK321" s="2"/>
      <c r="CS321" s="4" t="e">
        <f>#REF!</f>
        <v>#REF!</v>
      </c>
      <c r="CT321" s="56">
        <f t="shared" si="34"/>
        <v>0</v>
      </c>
    </row>
    <row r="322" spans="2:98" ht="12.75" customHeight="1" x14ac:dyDescent="0.25">
      <c r="B322" s="2"/>
      <c r="C322" s="2"/>
      <c r="D322" s="2"/>
      <c r="G322" s="2"/>
      <c r="I322" s="2"/>
      <c r="J322" s="2"/>
      <c r="K322" s="2"/>
      <c r="M322" s="2"/>
      <c r="P322" s="2"/>
      <c r="Q322" s="2"/>
      <c r="R322" s="2"/>
      <c r="T322" s="2"/>
      <c r="W322" s="2"/>
      <c r="X322" s="2"/>
      <c r="Y322" s="2"/>
      <c r="AA322" s="2"/>
      <c r="AD322" s="2"/>
      <c r="AE322" s="2"/>
      <c r="AF322" s="2"/>
      <c r="AH322" s="2"/>
      <c r="AK322" s="2"/>
      <c r="AL322" s="2"/>
      <c r="AM322" s="2"/>
      <c r="AO322" s="2"/>
      <c r="AS322" s="2"/>
      <c r="AT322" s="2"/>
      <c r="AU322" s="2"/>
      <c r="AW322" s="2"/>
      <c r="BA322" s="2"/>
      <c r="BB322" s="2"/>
      <c r="BC322" s="2"/>
      <c r="BE322" s="2"/>
      <c r="BI322" s="2"/>
      <c r="BJ322" s="2"/>
      <c r="BK322" s="2"/>
      <c r="BM322" s="2"/>
      <c r="BQ322" s="2"/>
      <c r="BR322" s="2"/>
      <c r="BS322" s="2"/>
      <c r="BU322" s="2"/>
      <c r="BY322" s="2"/>
      <c r="BZ322" s="2"/>
      <c r="CA322" s="2"/>
      <c r="CC322" s="2"/>
      <c r="CG322" s="2"/>
      <c r="CH322" s="2"/>
      <c r="CI322" s="2"/>
      <c r="CK322" s="2"/>
      <c r="CS322" s="4" t="e">
        <f>#REF!</f>
        <v>#REF!</v>
      </c>
      <c r="CT322" s="56">
        <f t="shared" si="34"/>
        <v>0</v>
      </c>
    </row>
    <row r="323" spans="2:98" ht="12.75" customHeight="1" x14ac:dyDescent="0.25">
      <c r="B323" s="2"/>
      <c r="C323" s="2"/>
      <c r="D323" s="2"/>
      <c r="G323" s="2"/>
      <c r="I323" s="2"/>
      <c r="J323" s="2"/>
      <c r="K323" s="2"/>
      <c r="M323" s="2"/>
      <c r="P323" s="2"/>
      <c r="Q323" s="2"/>
      <c r="R323" s="2"/>
      <c r="T323" s="2"/>
      <c r="W323" s="2"/>
      <c r="X323" s="2"/>
      <c r="Y323" s="2"/>
      <c r="AA323" s="2"/>
      <c r="AD323" s="2"/>
      <c r="AE323" s="2"/>
      <c r="AF323" s="2"/>
      <c r="AH323" s="2"/>
      <c r="AK323" s="2"/>
      <c r="AL323" s="2"/>
      <c r="AM323" s="2"/>
      <c r="AO323" s="2"/>
      <c r="AS323" s="2"/>
      <c r="AT323" s="2"/>
      <c r="AU323" s="2"/>
      <c r="AW323" s="2"/>
      <c r="BA323" s="2"/>
      <c r="BB323" s="2"/>
      <c r="BC323" s="2"/>
      <c r="BE323" s="2"/>
      <c r="BI323" s="2"/>
      <c r="BJ323" s="2"/>
      <c r="BK323" s="2"/>
      <c r="BM323" s="2"/>
      <c r="BQ323" s="2"/>
      <c r="BR323" s="2"/>
      <c r="BS323" s="2"/>
      <c r="BU323" s="2"/>
      <c r="BY323" s="2"/>
      <c r="BZ323" s="2"/>
      <c r="CA323" s="2"/>
      <c r="CC323" s="2"/>
      <c r="CG323" s="2"/>
      <c r="CH323" s="2"/>
      <c r="CI323" s="2"/>
      <c r="CK323" s="2"/>
      <c r="CS323" s="4" t="e">
        <f>#REF!</f>
        <v>#REF!</v>
      </c>
      <c r="CT323" s="56">
        <f t="shared" si="34"/>
        <v>0</v>
      </c>
    </row>
    <row r="324" spans="2:98" ht="12.75" customHeight="1" x14ac:dyDescent="0.25">
      <c r="B324" s="2"/>
      <c r="C324" s="2"/>
      <c r="D324" s="2"/>
      <c r="G324" s="2"/>
      <c r="I324" s="2"/>
      <c r="J324" s="2"/>
      <c r="K324" s="2"/>
      <c r="M324" s="2"/>
      <c r="P324" s="2"/>
      <c r="Q324" s="2"/>
      <c r="R324" s="2"/>
      <c r="T324" s="2"/>
      <c r="W324" s="2"/>
      <c r="X324" s="2"/>
      <c r="Y324" s="2"/>
      <c r="AA324" s="2"/>
      <c r="AD324" s="2"/>
      <c r="AE324" s="2"/>
      <c r="AF324" s="2"/>
      <c r="AH324" s="2"/>
      <c r="AK324" s="2"/>
      <c r="AL324" s="2"/>
      <c r="AM324" s="2"/>
      <c r="AO324" s="2"/>
      <c r="AS324" s="2"/>
      <c r="AT324" s="2"/>
      <c r="AU324" s="2"/>
      <c r="AW324" s="2"/>
      <c r="BA324" s="2"/>
      <c r="BB324" s="2"/>
      <c r="BC324" s="2"/>
      <c r="BE324" s="2"/>
      <c r="BI324" s="2"/>
      <c r="BJ324" s="2"/>
      <c r="BK324" s="2"/>
      <c r="BM324" s="2"/>
      <c r="BQ324" s="2"/>
      <c r="BR324" s="2"/>
      <c r="BS324" s="2"/>
      <c r="BU324" s="2"/>
      <c r="BY324" s="2"/>
      <c r="BZ324" s="2"/>
      <c r="CA324" s="2"/>
      <c r="CC324" s="2"/>
      <c r="CG324" s="2"/>
      <c r="CH324" s="2"/>
      <c r="CI324" s="2"/>
      <c r="CK324" s="2"/>
      <c r="CS324" s="4" t="e">
        <f>#REF!</f>
        <v>#REF!</v>
      </c>
      <c r="CT324" s="56">
        <f t="shared" si="34"/>
        <v>0</v>
      </c>
    </row>
    <row r="325" spans="2:98" ht="12.75" customHeight="1" x14ac:dyDescent="0.25">
      <c r="B325" s="2"/>
      <c r="C325" s="2"/>
      <c r="D325" s="2"/>
      <c r="G325" s="2"/>
      <c r="I325" s="2"/>
      <c r="J325" s="2"/>
      <c r="K325" s="2"/>
      <c r="M325" s="2"/>
      <c r="P325" s="2"/>
      <c r="Q325" s="2"/>
      <c r="R325" s="2"/>
      <c r="T325" s="2"/>
      <c r="W325" s="2"/>
      <c r="X325" s="2"/>
      <c r="Y325" s="2"/>
      <c r="AA325" s="2"/>
      <c r="AD325" s="2"/>
      <c r="AE325" s="2"/>
      <c r="AF325" s="2"/>
      <c r="AH325" s="2"/>
      <c r="AK325" s="2"/>
      <c r="AL325" s="2"/>
      <c r="AM325" s="2"/>
      <c r="AO325" s="2"/>
      <c r="AS325" s="2"/>
      <c r="AT325" s="2"/>
      <c r="AU325" s="2"/>
      <c r="AW325" s="2"/>
      <c r="BA325" s="2"/>
      <c r="BB325" s="2"/>
      <c r="BC325" s="2"/>
      <c r="BE325" s="2"/>
      <c r="BI325" s="2"/>
      <c r="BJ325" s="2"/>
      <c r="BK325" s="2"/>
      <c r="BM325" s="2"/>
      <c r="BQ325" s="2"/>
      <c r="BR325" s="2"/>
      <c r="BS325" s="2"/>
      <c r="BU325" s="2"/>
      <c r="BY325" s="2"/>
      <c r="BZ325" s="2"/>
      <c r="CA325" s="2"/>
      <c r="CC325" s="2"/>
      <c r="CG325" s="2"/>
      <c r="CH325" s="2"/>
      <c r="CI325" s="2"/>
      <c r="CK325" s="2"/>
      <c r="CS325" s="4" t="e">
        <f>#REF!</f>
        <v>#REF!</v>
      </c>
      <c r="CT325" s="56">
        <f t="shared" si="34"/>
        <v>0</v>
      </c>
    </row>
    <row r="326" spans="2:98" ht="12.75" customHeight="1" x14ac:dyDescent="0.25">
      <c r="B326" s="2"/>
      <c r="C326" s="2"/>
      <c r="D326" s="2"/>
      <c r="G326" s="2"/>
      <c r="I326" s="2"/>
      <c r="J326" s="2"/>
      <c r="K326" s="2"/>
      <c r="M326" s="2"/>
      <c r="P326" s="2"/>
      <c r="Q326" s="2"/>
      <c r="R326" s="2"/>
      <c r="T326" s="2"/>
      <c r="W326" s="2"/>
      <c r="X326" s="2"/>
      <c r="Y326" s="2"/>
      <c r="AA326" s="2"/>
      <c r="AD326" s="2"/>
      <c r="AE326" s="2"/>
      <c r="AF326" s="2"/>
      <c r="AH326" s="2"/>
      <c r="AK326" s="2"/>
      <c r="AL326" s="2"/>
      <c r="AM326" s="2"/>
      <c r="AO326" s="2"/>
      <c r="AS326" s="2"/>
      <c r="AT326" s="2"/>
      <c r="AU326" s="2"/>
      <c r="AW326" s="2"/>
      <c r="BA326" s="2"/>
      <c r="BB326" s="2"/>
      <c r="BC326" s="2"/>
      <c r="BE326" s="2"/>
      <c r="BI326" s="2"/>
      <c r="BJ326" s="2"/>
      <c r="BK326" s="2"/>
      <c r="BM326" s="2"/>
      <c r="BQ326" s="2"/>
      <c r="BR326" s="2"/>
      <c r="BS326" s="2"/>
      <c r="BU326" s="2"/>
      <c r="BY326" s="2"/>
      <c r="BZ326" s="2"/>
      <c r="CA326" s="2"/>
      <c r="CC326" s="2"/>
      <c r="CG326" s="2"/>
      <c r="CH326" s="2"/>
      <c r="CI326" s="2"/>
      <c r="CK326" s="2"/>
      <c r="CS326" s="4" t="e">
        <f>#REF!</f>
        <v>#REF!</v>
      </c>
      <c r="CT326" s="56">
        <f t="shared" si="34"/>
        <v>0</v>
      </c>
    </row>
    <row r="327" spans="2:98" ht="12.75" customHeight="1" x14ac:dyDescent="0.25">
      <c r="B327" s="2"/>
      <c r="C327" s="2"/>
      <c r="D327" s="2"/>
      <c r="G327" s="2"/>
      <c r="I327" s="2"/>
      <c r="J327" s="2"/>
      <c r="K327" s="2"/>
      <c r="M327" s="2"/>
      <c r="P327" s="2"/>
      <c r="Q327" s="2"/>
      <c r="R327" s="2"/>
      <c r="T327" s="2"/>
      <c r="W327" s="2"/>
      <c r="X327" s="2"/>
      <c r="Y327" s="2"/>
      <c r="AA327" s="2"/>
      <c r="AD327" s="2"/>
      <c r="AE327" s="2"/>
      <c r="AF327" s="2"/>
      <c r="AH327" s="2"/>
      <c r="AK327" s="2"/>
      <c r="AL327" s="2"/>
      <c r="AM327" s="2"/>
      <c r="AO327" s="2"/>
      <c r="AS327" s="2"/>
      <c r="AT327" s="2"/>
      <c r="AU327" s="2"/>
      <c r="AW327" s="2"/>
      <c r="BA327" s="2"/>
      <c r="BB327" s="2"/>
      <c r="BC327" s="2"/>
      <c r="BE327" s="2"/>
      <c r="BI327" s="2"/>
      <c r="BJ327" s="2"/>
      <c r="BK327" s="2"/>
      <c r="BM327" s="2"/>
      <c r="BQ327" s="2"/>
      <c r="BR327" s="2"/>
      <c r="BS327" s="2"/>
      <c r="BU327" s="2"/>
      <c r="BY327" s="2"/>
      <c r="BZ327" s="2"/>
      <c r="CA327" s="2"/>
      <c r="CC327" s="2"/>
      <c r="CG327" s="2"/>
      <c r="CH327" s="2"/>
      <c r="CI327" s="2"/>
      <c r="CK327" s="2"/>
      <c r="CS327" s="4" t="e">
        <f>#REF!</f>
        <v>#REF!</v>
      </c>
      <c r="CT327" s="56">
        <f t="shared" si="34"/>
        <v>0</v>
      </c>
    </row>
    <row r="328" spans="2:98" ht="12.75" customHeight="1" x14ac:dyDescent="0.25">
      <c r="B328" s="2"/>
      <c r="C328" s="2"/>
      <c r="D328" s="2"/>
      <c r="G328" s="2"/>
      <c r="I328" s="2"/>
      <c r="J328" s="2"/>
      <c r="K328" s="2"/>
      <c r="M328" s="2"/>
      <c r="P328" s="2"/>
      <c r="Q328" s="2"/>
      <c r="R328" s="2"/>
      <c r="T328" s="2"/>
      <c r="W328" s="2"/>
      <c r="X328" s="2"/>
      <c r="Y328" s="2"/>
      <c r="AA328" s="2"/>
      <c r="AD328" s="2"/>
      <c r="AE328" s="2"/>
      <c r="AF328" s="2"/>
      <c r="AH328" s="2"/>
      <c r="AK328" s="2"/>
      <c r="AL328" s="2"/>
      <c r="AM328" s="2"/>
      <c r="AO328" s="2"/>
      <c r="AS328" s="2"/>
      <c r="AT328" s="2"/>
      <c r="AU328" s="2"/>
      <c r="AW328" s="2"/>
      <c r="BA328" s="2"/>
      <c r="BB328" s="2"/>
      <c r="BC328" s="2"/>
      <c r="BE328" s="2"/>
      <c r="BI328" s="2"/>
      <c r="BJ328" s="2"/>
      <c r="BK328" s="2"/>
      <c r="BM328" s="2"/>
      <c r="BQ328" s="2"/>
      <c r="BR328" s="2"/>
      <c r="BS328" s="2"/>
      <c r="BU328" s="2"/>
      <c r="BY328" s="2"/>
      <c r="BZ328" s="2"/>
      <c r="CA328" s="2"/>
      <c r="CC328" s="2"/>
      <c r="CG328" s="2"/>
      <c r="CH328" s="2"/>
      <c r="CI328" s="2"/>
      <c r="CK328" s="2"/>
      <c r="CS328" s="4" t="e">
        <f>#REF!</f>
        <v>#REF!</v>
      </c>
      <c r="CT328" s="56">
        <f t="shared" ref="CT328:CT358" si="35">AP41</f>
        <v>0</v>
      </c>
    </row>
    <row r="329" spans="2:98" ht="12.75" customHeight="1" x14ac:dyDescent="0.25">
      <c r="B329" s="2"/>
      <c r="C329" s="2"/>
      <c r="D329" s="2"/>
      <c r="G329" s="2"/>
      <c r="I329" s="2"/>
      <c r="J329" s="2"/>
      <c r="K329" s="2"/>
      <c r="M329" s="2"/>
      <c r="P329" s="2"/>
      <c r="Q329" s="2"/>
      <c r="R329" s="2"/>
      <c r="T329" s="2"/>
      <c r="W329" s="2"/>
      <c r="X329" s="2"/>
      <c r="Y329" s="2"/>
      <c r="AA329" s="2"/>
      <c r="AD329" s="2"/>
      <c r="AE329" s="2"/>
      <c r="AF329" s="2"/>
      <c r="AH329" s="2"/>
      <c r="AK329" s="2"/>
      <c r="AL329" s="2"/>
      <c r="AM329" s="2"/>
      <c r="AO329" s="2"/>
      <c r="AS329" s="2"/>
      <c r="AT329" s="2"/>
      <c r="AU329" s="2"/>
      <c r="AW329" s="2"/>
      <c r="BA329" s="2"/>
      <c r="BB329" s="2"/>
      <c r="BC329" s="2"/>
      <c r="BE329" s="2"/>
      <c r="BI329" s="2"/>
      <c r="BJ329" s="2"/>
      <c r="BK329" s="2"/>
      <c r="BM329" s="2"/>
      <c r="BQ329" s="2"/>
      <c r="BR329" s="2"/>
      <c r="BS329" s="2"/>
      <c r="BU329" s="2"/>
      <c r="BY329" s="2"/>
      <c r="BZ329" s="2"/>
      <c r="CA329" s="2"/>
      <c r="CC329" s="2"/>
      <c r="CG329" s="2"/>
      <c r="CH329" s="2"/>
      <c r="CI329" s="2"/>
      <c r="CK329" s="2"/>
      <c r="CS329" s="4" t="e">
        <f>#REF!</f>
        <v>#REF!</v>
      </c>
      <c r="CT329" s="56">
        <f t="shared" si="35"/>
        <v>0</v>
      </c>
    </row>
    <row r="330" spans="2:98" ht="12.75" customHeight="1" x14ac:dyDescent="0.25">
      <c r="B330" s="2"/>
      <c r="C330" s="2"/>
      <c r="D330" s="2"/>
      <c r="G330" s="2"/>
      <c r="I330" s="2"/>
      <c r="J330" s="2"/>
      <c r="K330" s="2"/>
      <c r="M330" s="2"/>
      <c r="P330" s="2"/>
      <c r="Q330" s="2"/>
      <c r="R330" s="2"/>
      <c r="T330" s="2"/>
      <c r="W330" s="2"/>
      <c r="X330" s="2"/>
      <c r="Y330" s="2"/>
      <c r="AA330" s="2"/>
      <c r="AD330" s="2"/>
      <c r="AE330" s="2"/>
      <c r="AF330" s="2"/>
      <c r="AH330" s="2"/>
      <c r="AK330" s="2"/>
      <c r="AL330" s="2"/>
      <c r="AM330" s="2"/>
      <c r="AO330" s="2"/>
      <c r="AS330" s="2"/>
      <c r="AT330" s="2"/>
      <c r="AU330" s="2"/>
      <c r="AW330" s="2"/>
      <c r="BA330" s="2"/>
      <c r="BB330" s="2"/>
      <c r="BC330" s="2"/>
      <c r="BE330" s="2"/>
      <c r="BI330" s="2"/>
      <c r="BJ330" s="2"/>
      <c r="BK330" s="2"/>
      <c r="BM330" s="2"/>
      <c r="BQ330" s="2"/>
      <c r="BR330" s="2"/>
      <c r="BS330" s="2"/>
      <c r="BU330" s="2"/>
      <c r="BY330" s="2"/>
      <c r="BZ330" s="2"/>
      <c r="CA330" s="2"/>
      <c r="CC330" s="2"/>
      <c r="CG330" s="2"/>
      <c r="CH330" s="2"/>
      <c r="CI330" s="2"/>
      <c r="CK330" s="2"/>
      <c r="CS330" s="4" t="e">
        <f>#REF!</f>
        <v>#REF!</v>
      </c>
      <c r="CT330" s="56">
        <f t="shared" si="35"/>
        <v>0</v>
      </c>
    </row>
    <row r="331" spans="2:98" ht="12.75" customHeight="1" x14ac:dyDescent="0.25">
      <c r="B331" s="2"/>
      <c r="C331" s="2"/>
      <c r="D331" s="2"/>
      <c r="G331" s="2"/>
      <c r="I331" s="2"/>
      <c r="J331" s="2"/>
      <c r="K331" s="2"/>
      <c r="M331" s="2"/>
      <c r="P331" s="2"/>
      <c r="Q331" s="2"/>
      <c r="R331" s="2"/>
      <c r="T331" s="2"/>
      <c r="W331" s="2"/>
      <c r="X331" s="2"/>
      <c r="Y331" s="2"/>
      <c r="AA331" s="2"/>
      <c r="AD331" s="2"/>
      <c r="AE331" s="2"/>
      <c r="AF331" s="2"/>
      <c r="AH331" s="2"/>
      <c r="AK331" s="2"/>
      <c r="AL331" s="2"/>
      <c r="AM331" s="2"/>
      <c r="AO331" s="2"/>
      <c r="AS331" s="2"/>
      <c r="AT331" s="2"/>
      <c r="AU331" s="2"/>
      <c r="AW331" s="2"/>
      <c r="BA331" s="2"/>
      <c r="BB331" s="2"/>
      <c r="BC331" s="2"/>
      <c r="BE331" s="2"/>
      <c r="BI331" s="2"/>
      <c r="BJ331" s="2"/>
      <c r="BK331" s="2"/>
      <c r="BM331" s="2"/>
      <c r="BQ331" s="2"/>
      <c r="BR331" s="2"/>
      <c r="BS331" s="2"/>
      <c r="BU331" s="2"/>
      <c r="BY331" s="2"/>
      <c r="BZ331" s="2"/>
      <c r="CA331" s="2"/>
      <c r="CC331" s="2"/>
      <c r="CG331" s="2"/>
      <c r="CH331" s="2"/>
      <c r="CI331" s="2"/>
      <c r="CK331" s="2"/>
      <c r="CS331" s="4" t="e">
        <f>#REF!</f>
        <v>#REF!</v>
      </c>
      <c r="CT331" s="56">
        <f t="shared" si="35"/>
        <v>0</v>
      </c>
    </row>
    <row r="332" spans="2:98" ht="12.75" customHeight="1" x14ac:dyDescent="0.25">
      <c r="B332" s="2"/>
      <c r="C332" s="2"/>
      <c r="D332" s="2"/>
      <c r="G332" s="2"/>
      <c r="I332" s="2"/>
      <c r="J332" s="2"/>
      <c r="K332" s="2"/>
      <c r="M332" s="2"/>
      <c r="P332" s="2"/>
      <c r="Q332" s="2"/>
      <c r="R332" s="2"/>
      <c r="T332" s="2"/>
      <c r="W332" s="2"/>
      <c r="X332" s="2"/>
      <c r="Y332" s="2"/>
      <c r="AA332" s="2"/>
      <c r="AD332" s="2"/>
      <c r="AE332" s="2"/>
      <c r="AF332" s="2"/>
      <c r="AH332" s="2"/>
      <c r="AK332" s="2"/>
      <c r="AL332" s="2"/>
      <c r="AM332" s="2"/>
      <c r="AO332" s="2"/>
      <c r="AS332" s="2"/>
      <c r="AT332" s="2"/>
      <c r="AU332" s="2"/>
      <c r="AW332" s="2"/>
      <c r="BA332" s="2"/>
      <c r="BB332" s="2"/>
      <c r="BC332" s="2"/>
      <c r="BE332" s="2"/>
      <c r="BI332" s="2"/>
      <c r="BJ332" s="2"/>
      <c r="BK332" s="2"/>
      <c r="BM332" s="2"/>
      <c r="BQ332" s="2"/>
      <c r="BR332" s="2"/>
      <c r="BS332" s="2"/>
      <c r="BU332" s="2"/>
      <c r="BY332" s="2"/>
      <c r="BZ332" s="2"/>
      <c r="CA332" s="2"/>
      <c r="CC332" s="2"/>
      <c r="CG332" s="2"/>
      <c r="CH332" s="2"/>
      <c r="CI332" s="2"/>
      <c r="CK332" s="2"/>
      <c r="CS332" s="4" t="e">
        <f>#REF!</f>
        <v>#REF!</v>
      </c>
      <c r="CT332" s="56">
        <f t="shared" si="35"/>
        <v>0</v>
      </c>
    </row>
    <row r="333" spans="2:98" ht="12.75" customHeight="1" x14ac:dyDescent="0.25">
      <c r="B333" s="2"/>
      <c r="C333" s="2"/>
      <c r="D333" s="2"/>
      <c r="G333" s="2"/>
      <c r="I333" s="2"/>
      <c r="J333" s="2"/>
      <c r="K333" s="2"/>
      <c r="M333" s="2"/>
      <c r="P333" s="2"/>
      <c r="Q333" s="2"/>
      <c r="R333" s="2"/>
      <c r="T333" s="2"/>
      <c r="W333" s="2"/>
      <c r="X333" s="2"/>
      <c r="Y333" s="2"/>
      <c r="AA333" s="2"/>
      <c r="AD333" s="2"/>
      <c r="AE333" s="2"/>
      <c r="AF333" s="2"/>
      <c r="AH333" s="2"/>
      <c r="AK333" s="2"/>
      <c r="AL333" s="2"/>
      <c r="AM333" s="2"/>
      <c r="AO333" s="2"/>
      <c r="AS333" s="2"/>
      <c r="AT333" s="2"/>
      <c r="AU333" s="2"/>
      <c r="AW333" s="2"/>
      <c r="BA333" s="2"/>
      <c r="BB333" s="2"/>
      <c r="BC333" s="2"/>
      <c r="BE333" s="2"/>
      <c r="BI333" s="2"/>
      <c r="BJ333" s="2"/>
      <c r="BK333" s="2"/>
      <c r="BM333" s="2"/>
      <c r="BQ333" s="2"/>
      <c r="BR333" s="2"/>
      <c r="BS333" s="2"/>
      <c r="BU333" s="2"/>
      <c r="BY333" s="2"/>
      <c r="BZ333" s="2"/>
      <c r="CA333" s="2"/>
      <c r="CC333" s="2"/>
      <c r="CG333" s="2"/>
      <c r="CH333" s="2"/>
      <c r="CI333" s="2"/>
      <c r="CK333" s="2"/>
      <c r="CS333" s="4" t="e">
        <f>#REF!</f>
        <v>#REF!</v>
      </c>
      <c r="CT333" s="56">
        <f t="shared" si="35"/>
        <v>0</v>
      </c>
    </row>
    <row r="334" spans="2:98" ht="12.75" customHeight="1" x14ac:dyDescent="0.25">
      <c r="B334" s="2"/>
      <c r="C334" s="2"/>
      <c r="D334" s="2"/>
      <c r="G334" s="2"/>
      <c r="I334" s="2"/>
      <c r="J334" s="2"/>
      <c r="K334" s="2"/>
      <c r="M334" s="2"/>
      <c r="P334" s="2"/>
      <c r="Q334" s="2"/>
      <c r="R334" s="2"/>
      <c r="T334" s="2"/>
      <c r="W334" s="2"/>
      <c r="X334" s="2"/>
      <c r="Y334" s="2"/>
      <c r="AA334" s="2"/>
      <c r="AD334" s="2"/>
      <c r="AE334" s="2"/>
      <c r="AF334" s="2"/>
      <c r="AH334" s="2"/>
      <c r="AK334" s="2"/>
      <c r="AL334" s="2"/>
      <c r="AM334" s="2"/>
      <c r="AO334" s="2"/>
      <c r="AS334" s="2"/>
      <c r="AT334" s="2"/>
      <c r="AU334" s="2"/>
      <c r="AW334" s="2"/>
      <c r="BA334" s="2"/>
      <c r="BB334" s="2"/>
      <c r="BC334" s="2"/>
      <c r="BE334" s="2"/>
      <c r="BI334" s="2"/>
      <c r="BJ334" s="2"/>
      <c r="BK334" s="2"/>
      <c r="BM334" s="2"/>
      <c r="BQ334" s="2"/>
      <c r="BR334" s="2"/>
      <c r="BS334" s="2"/>
      <c r="BU334" s="2"/>
      <c r="BY334" s="2"/>
      <c r="BZ334" s="2"/>
      <c r="CA334" s="2"/>
      <c r="CC334" s="2"/>
      <c r="CG334" s="2"/>
      <c r="CH334" s="2"/>
      <c r="CI334" s="2"/>
      <c r="CK334" s="2"/>
      <c r="CS334" s="4" t="e">
        <f>#REF!</f>
        <v>#REF!</v>
      </c>
      <c r="CT334" s="56">
        <f t="shared" si="35"/>
        <v>0</v>
      </c>
    </row>
    <row r="335" spans="2:98" ht="12.75" customHeight="1" x14ac:dyDescent="0.25">
      <c r="B335" s="2"/>
      <c r="C335" s="2"/>
      <c r="D335" s="2"/>
      <c r="G335" s="2"/>
      <c r="I335" s="2"/>
      <c r="J335" s="2"/>
      <c r="K335" s="2"/>
      <c r="M335" s="2"/>
      <c r="P335" s="2"/>
      <c r="Q335" s="2"/>
      <c r="R335" s="2"/>
      <c r="T335" s="2"/>
      <c r="W335" s="2"/>
      <c r="X335" s="2"/>
      <c r="Y335" s="2"/>
      <c r="AA335" s="2"/>
      <c r="AD335" s="2"/>
      <c r="AE335" s="2"/>
      <c r="AF335" s="2"/>
      <c r="AH335" s="2"/>
      <c r="AK335" s="2"/>
      <c r="AL335" s="2"/>
      <c r="AM335" s="2"/>
      <c r="AO335" s="2"/>
      <c r="AS335" s="2"/>
      <c r="AT335" s="2"/>
      <c r="AU335" s="2"/>
      <c r="AW335" s="2"/>
      <c r="BA335" s="2"/>
      <c r="BB335" s="2"/>
      <c r="BC335" s="2"/>
      <c r="BE335" s="2"/>
      <c r="BI335" s="2"/>
      <c r="BJ335" s="2"/>
      <c r="BK335" s="2"/>
      <c r="BM335" s="2"/>
      <c r="BQ335" s="2"/>
      <c r="BR335" s="2"/>
      <c r="BS335" s="2"/>
      <c r="BU335" s="2"/>
      <c r="BY335" s="2"/>
      <c r="BZ335" s="2"/>
      <c r="CA335" s="2"/>
      <c r="CC335" s="2"/>
      <c r="CG335" s="2"/>
      <c r="CH335" s="2"/>
      <c r="CI335" s="2"/>
      <c r="CK335" s="2"/>
      <c r="CS335" s="4" t="e">
        <f>#REF!</f>
        <v>#REF!</v>
      </c>
      <c r="CT335" s="56">
        <f t="shared" si="35"/>
        <v>0</v>
      </c>
    </row>
    <row r="336" spans="2:98" ht="12.75" customHeight="1" x14ac:dyDescent="0.25">
      <c r="B336" s="2"/>
      <c r="C336" s="2"/>
      <c r="D336" s="2"/>
      <c r="G336" s="2"/>
      <c r="I336" s="2"/>
      <c r="J336" s="2"/>
      <c r="K336" s="2"/>
      <c r="M336" s="2"/>
      <c r="P336" s="2"/>
      <c r="Q336" s="2"/>
      <c r="R336" s="2"/>
      <c r="T336" s="2"/>
      <c r="W336" s="2"/>
      <c r="X336" s="2"/>
      <c r="Y336" s="2"/>
      <c r="AA336" s="2"/>
      <c r="AD336" s="2"/>
      <c r="AE336" s="2"/>
      <c r="AF336" s="2"/>
      <c r="AH336" s="2"/>
      <c r="AK336" s="2"/>
      <c r="AL336" s="2"/>
      <c r="AM336" s="2"/>
      <c r="AO336" s="2"/>
      <c r="AS336" s="2"/>
      <c r="AT336" s="2"/>
      <c r="AU336" s="2"/>
      <c r="AW336" s="2"/>
      <c r="BA336" s="2"/>
      <c r="BB336" s="2"/>
      <c r="BC336" s="2"/>
      <c r="BE336" s="2"/>
      <c r="BI336" s="2"/>
      <c r="BJ336" s="2"/>
      <c r="BK336" s="2"/>
      <c r="BM336" s="2"/>
      <c r="BQ336" s="2"/>
      <c r="BR336" s="2"/>
      <c r="BS336" s="2"/>
      <c r="BU336" s="2"/>
      <c r="BY336" s="2"/>
      <c r="BZ336" s="2"/>
      <c r="CA336" s="2"/>
      <c r="CC336" s="2"/>
      <c r="CG336" s="2"/>
      <c r="CH336" s="2"/>
      <c r="CI336" s="2"/>
      <c r="CK336" s="2"/>
      <c r="CS336" s="4" t="e">
        <f>#REF!</f>
        <v>#REF!</v>
      </c>
      <c r="CT336" s="56">
        <f t="shared" si="35"/>
        <v>0</v>
      </c>
    </row>
    <row r="337" spans="2:98" ht="12.75" customHeight="1" x14ac:dyDescent="0.25">
      <c r="B337" s="2"/>
      <c r="C337" s="2"/>
      <c r="D337" s="2"/>
      <c r="G337" s="2"/>
      <c r="I337" s="2"/>
      <c r="J337" s="2"/>
      <c r="K337" s="2"/>
      <c r="M337" s="2"/>
      <c r="P337" s="2"/>
      <c r="Q337" s="2"/>
      <c r="R337" s="2"/>
      <c r="T337" s="2"/>
      <c r="W337" s="2"/>
      <c r="X337" s="2"/>
      <c r="Y337" s="2"/>
      <c r="AA337" s="2"/>
      <c r="AD337" s="2"/>
      <c r="AE337" s="2"/>
      <c r="AF337" s="2"/>
      <c r="AH337" s="2"/>
      <c r="AK337" s="2"/>
      <c r="AL337" s="2"/>
      <c r="AM337" s="2"/>
      <c r="AO337" s="2"/>
      <c r="AS337" s="2"/>
      <c r="AT337" s="2"/>
      <c r="AU337" s="2"/>
      <c r="AW337" s="2"/>
      <c r="BA337" s="2"/>
      <c r="BB337" s="2"/>
      <c r="BC337" s="2"/>
      <c r="BE337" s="2"/>
      <c r="BI337" s="2"/>
      <c r="BJ337" s="2"/>
      <c r="BK337" s="2"/>
      <c r="BM337" s="2"/>
      <c r="BQ337" s="2"/>
      <c r="BR337" s="2"/>
      <c r="BS337" s="2"/>
      <c r="BU337" s="2"/>
      <c r="BY337" s="2"/>
      <c r="BZ337" s="2"/>
      <c r="CA337" s="2"/>
      <c r="CC337" s="2"/>
      <c r="CG337" s="2"/>
      <c r="CH337" s="2"/>
      <c r="CI337" s="2"/>
      <c r="CK337" s="2"/>
      <c r="CS337" s="4" t="e">
        <f>#REF!</f>
        <v>#REF!</v>
      </c>
      <c r="CT337" s="56">
        <f t="shared" si="35"/>
        <v>0</v>
      </c>
    </row>
    <row r="338" spans="2:98" ht="12.75" customHeight="1" x14ac:dyDescent="0.25">
      <c r="B338" s="2"/>
      <c r="C338" s="2"/>
      <c r="D338" s="2"/>
      <c r="G338" s="2"/>
      <c r="I338" s="2"/>
      <c r="J338" s="2"/>
      <c r="K338" s="2"/>
      <c r="M338" s="2"/>
      <c r="P338" s="2"/>
      <c r="Q338" s="2"/>
      <c r="R338" s="2"/>
      <c r="T338" s="2"/>
      <c r="W338" s="2"/>
      <c r="X338" s="2"/>
      <c r="Y338" s="2"/>
      <c r="AA338" s="2"/>
      <c r="AD338" s="2"/>
      <c r="AE338" s="2"/>
      <c r="AF338" s="2"/>
      <c r="AH338" s="2"/>
      <c r="AK338" s="2"/>
      <c r="AL338" s="2"/>
      <c r="AM338" s="2"/>
      <c r="AO338" s="2"/>
      <c r="AS338" s="2"/>
      <c r="AT338" s="2"/>
      <c r="AU338" s="2"/>
      <c r="AW338" s="2"/>
      <c r="BA338" s="2"/>
      <c r="BB338" s="2"/>
      <c r="BC338" s="2"/>
      <c r="BE338" s="2"/>
      <c r="BI338" s="2"/>
      <c r="BJ338" s="2"/>
      <c r="BK338" s="2"/>
      <c r="BM338" s="2"/>
      <c r="BQ338" s="2"/>
      <c r="BR338" s="2"/>
      <c r="BS338" s="2"/>
      <c r="BU338" s="2"/>
      <c r="BY338" s="2"/>
      <c r="BZ338" s="2"/>
      <c r="CA338" s="2"/>
      <c r="CC338" s="2"/>
      <c r="CG338" s="2"/>
      <c r="CH338" s="2"/>
      <c r="CI338" s="2"/>
      <c r="CK338" s="2"/>
      <c r="CS338" s="4" t="e">
        <f>#REF!</f>
        <v>#REF!</v>
      </c>
      <c r="CT338" s="56">
        <f t="shared" si="35"/>
        <v>0</v>
      </c>
    </row>
    <row r="339" spans="2:98" ht="12.75" customHeight="1" x14ac:dyDescent="0.25">
      <c r="B339" s="2"/>
      <c r="C339" s="2"/>
      <c r="D339" s="2"/>
      <c r="G339" s="2"/>
      <c r="I339" s="2"/>
      <c r="J339" s="2"/>
      <c r="K339" s="2"/>
      <c r="M339" s="2"/>
      <c r="P339" s="2"/>
      <c r="Q339" s="2"/>
      <c r="R339" s="2"/>
      <c r="T339" s="2"/>
      <c r="W339" s="2"/>
      <c r="X339" s="2"/>
      <c r="Y339" s="2"/>
      <c r="AA339" s="2"/>
      <c r="AD339" s="2"/>
      <c r="AE339" s="2"/>
      <c r="AF339" s="2"/>
      <c r="AH339" s="2"/>
      <c r="AK339" s="2"/>
      <c r="AL339" s="2"/>
      <c r="AM339" s="2"/>
      <c r="AO339" s="2"/>
      <c r="AS339" s="2"/>
      <c r="AT339" s="2"/>
      <c r="AU339" s="2"/>
      <c r="AW339" s="2"/>
      <c r="BA339" s="2"/>
      <c r="BB339" s="2"/>
      <c r="BC339" s="2"/>
      <c r="BE339" s="2"/>
      <c r="BI339" s="2"/>
      <c r="BJ339" s="2"/>
      <c r="BK339" s="2"/>
      <c r="BM339" s="2"/>
      <c r="BQ339" s="2"/>
      <c r="BR339" s="2"/>
      <c r="BS339" s="2"/>
      <c r="BU339" s="2"/>
      <c r="BY339" s="2"/>
      <c r="BZ339" s="2"/>
      <c r="CA339" s="2"/>
      <c r="CC339" s="2"/>
      <c r="CG339" s="2"/>
      <c r="CH339" s="2"/>
      <c r="CI339" s="2"/>
      <c r="CK339" s="2"/>
      <c r="CS339" s="4" t="e">
        <f>#REF!</f>
        <v>#REF!</v>
      </c>
      <c r="CT339" s="56">
        <f t="shared" si="35"/>
        <v>0</v>
      </c>
    </row>
    <row r="340" spans="2:98" ht="12.75" customHeight="1" x14ac:dyDescent="0.25">
      <c r="B340" s="2"/>
      <c r="C340" s="2"/>
      <c r="D340" s="2"/>
      <c r="G340" s="2"/>
      <c r="I340" s="2"/>
      <c r="J340" s="2"/>
      <c r="K340" s="2"/>
      <c r="M340" s="2"/>
      <c r="P340" s="2"/>
      <c r="Q340" s="2"/>
      <c r="R340" s="2"/>
      <c r="T340" s="2"/>
      <c r="W340" s="2"/>
      <c r="X340" s="2"/>
      <c r="Y340" s="2"/>
      <c r="AA340" s="2"/>
      <c r="AD340" s="2"/>
      <c r="AE340" s="2"/>
      <c r="AF340" s="2"/>
      <c r="AH340" s="2"/>
      <c r="AK340" s="2"/>
      <c r="AL340" s="2"/>
      <c r="AM340" s="2"/>
      <c r="AO340" s="2"/>
      <c r="AS340" s="2"/>
      <c r="AT340" s="2"/>
      <c r="AU340" s="2"/>
      <c r="AW340" s="2"/>
      <c r="BA340" s="2"/>
      <c r="BB340" s="2"/>
      <c r="BC340" s="2"/>
      <c r="BE340" s="2"/>
      <c r="BI340" s="2"/>
      <c r="BJ340" s="2"/>
      <c r="BK340" s="2"/>
      <c r="BM340" s="2"/>
      <c r="BQ340" s="2"/>
      <c r="BR340" s="2"/>
      <c r="BS340" s="2"/>
      <c r="BU340" s="2"/>
      <c r="BY340" s="2"/>
      <c r="BZ340" s="2"/>
      <c r="CA340" s="2"/>
      <c r="CC340" s="2"/>
      <c r="CG340" s="2"/>
      <c r="CH340" s="2"/>
      <c r="CI340" s="2"/>
      <c r="CK340" s="2"/>
      <c r="CS340" s="4" t="e">
        <f>#REF!</f>
        <v>#REF!</v>
      </c>
      <c r="CT340" s="56">
        <f t="shared" si="35"/>
        <v>0</v>
      </c>
    </row>
    <row r="341" spans="2:98" ht="12.75" customHeight="1" x14ac:dyDescent="0.25">
      <c r="B341" s="2"/>
      <c r="C341" s="2"/>
      <c r="D341" s="2"/>
      <c r="G341" s="2"/>
      <c r="I341" s="2"/>
      <c r="J341" s="2"/>
      <c r="K341" s="2"/>
      <c r="M341" s="2"/>
      <c r="P341" s="2"/>
      <c r="Q341" s="2"/>
      <c r="R341" s="2"/>
      <c r="T341" s="2"/>
      <c r="W341" s="2"/>
      <c r="X341" s="2"/>
      <c r="Y341" s="2"/>
      <c r="AA341" s="2"/>
      <c r="AD341" s="2"/>
      <c r="AE341" s="2"/>
      <c r="AF341" s="2"/>
      <c r="AH341" s="2"/>
      <c r="AK341" s="2"/>
      <c r="AL341" s="2"/>
      <c r="AM341" s="2"/>
      <c r="AO341" s="2"/>
      <c r="AS341" s="2"/>
      <c r="AT341" s="2"/>
      <c r="AU341" s="2"/>
      <c r="AW341" s="2"/>
      <c r="BA341" s="2"/>
      <c r="BB341" s="2"/>
      <c r="BC341" s="2"/>
      <c r="BE341" s="2"/>
      <c r="BI341" s="2"/>
      <c r="BJ341" s="2"/>
      <c r="BK341" s="2"/>
      <c r="BM341" s="2"/>
      <c r="BQ341" s="2"/>
      <c r="BR341" s="2"/>
      <c r="BS341" s="2"/>
      <c r="BU341" s="2"/>
      <c r="BY341" s="2"/>
      <c r="BZ341" s="2"/>
      <c r="CA341" s="2"/>
      <c r="CC341" s="2"/>
      <c r="CG341" s="2"/>
      <c r="CH341" s="2"/>
      <c r="CI341" s="2"/>
      <c r="CK341" s="2"/>
      <c r="CS341" s="4" t="e">
        <f>#REF!</f>
        <v>#REF!</v>
      </c>
      <c r="CT341" s="56">
        <f t="shared" si="35"/>
        <v>0</v>
      </c>
    </row>
    <row r="342" spans="2:98" ht="12.75" customHeight="1" x14ac:dyDescent="0.25">
      <c r="B342" s="2"/>
      <c r="C342" s="2"/>
      <c r="D342" s="2"/>
      <c r="G342" s="2"/>
      <c r="I342" s="2"/>
      <c r="J342" s="2"/>
      <c r="K342" s="2"/>
      <c r="M342" s="2"/>
      <c r="P342" s="2"/>
      <c r="Q342" s="2"/>
      <c r="R342" s="2"/>
      <c r="T342" s="2"/>
      <c r="W342" s="2"/>
      <c r="X342" s="2"/>
      <c r="Y342" s="2"/>
      <c r="AA342" s="2"/>
      <c r="AD342" s="2"/>
      <c r="AE342" s="2"/>
      <c r="AF342" s="2"/>
      <c r="AH342" s="2"/>
      <c r="AK342" s="2"/>
      <c r="AL342" s="2"/>
      <c r="AM342" s="2"/>
      <c r="AO342" s="2"/>
      <c r="AS342" s="2"/>
      <c r="AT342" s="2"/>
      <c r="AU342" s="2"/>
      <c r="AW342" s="2"/>
      <c r="BA342" s="2"/>
      <c r="BB342" s="2"/>
      <c r="BC342" s="2"/>
      <c r="BE342" s="2"/>
      <c r="BI342" s="2"/>
      <c r="BJ342" s="2"/>
      <c r="BK342" s="2"/>
      <c r="BM342" s="2"/>
      <c r="BQ342" s="2"/>
      <c r="BR342" s="2"/>
      <c r="BS342" s="2"/>
      <c r="BU342" s="2"/>
      <c r="BY342" s="2"/>
      <c r="BZ342" s="2"/>
      <c r="CA342" s="2"/>
      <c r="CC342" s="2"/>
      <c r="CG342" s="2"/>
      <c r="CH342" s="2"/>
      <c r="CI342" s="2"/>
      <c r="CK342" s="2"/>
      <c r="CS342" s="4" t="e">
        <f>#REF!</f>
        <v>#REF!</v>
      </c>
      <c r="CT342" s="56">
        <f t="shared" si="35"/>
        <v>0</v>
      </c>
    </row>
    <row r="343" spans="2:98" ht="12.75" customHeight="1" x14ac:dyDescent="0.25">
      <c r="B343" s="2"/>
      <c r="C343" s="2"/>
      <c r="D343" s="2"/>
      <c r="G343" s="2"/>
      <c r="I343" s="2"/>
      <c r="J343" s="2"/>
      <c r="K343" s="2"/>
      <c r="M343" s="2"/>
      <c r="P343" s="2"/>
      <c r="Q343" s="2"/>
      <c r="R343" s="2"/>
      <c r="T343" s="2"/>
      <c r="W343" s="2"/>
      <c r="X343" s="2"/>
      <c r="Y343" s="2"/>
      <c r="AA343" s="2"/>
      <c r="AD343" s="2"/>
      <c r="AE343" s="2"/>
      <c r="AF343" s="2"/>
      <c r="AH343" s="2"/>
      <c r="AK343" s="2"/>
      <c r="AL343" s="2"/>
      <c r="AM343" s="2"/>
      <c r="AO343" s="2"/>
      <c r="AS343" s="2"/>
      <c r="AT343" s="2"/>
      <c r="AU343" s="2"/>
      <c r="AW343" s="2"/>
      <c r="BA343" s="2"/>
      <c r="BB343" s="2"/>
      <c r="BC343" s="2"/>
      <c r="BE343" s="2"/>
      <c r="BI343" s="2"/>
      <c r="BJ343" s="2"/>
      <c r="BK343" s="2"/>
      <c r="BM343" s="2"/>
      <c r="BQ343" s="2"/>
      <c r="BR343" s="2"/>
      <c r="BS343" s="2"/>
      <c r="BU343" s="2"/>
      <c r="BY343" s="2"/>
      <c r="BZ343" s="2"/>
      <c r="CA343" s="2"/>
      <c r="CC343" s="2"/>
      <c r="CG343" s="2"/>
      <c r="CH343" s="2"/>
      <c r="CI343" s="2"/>
      <c r="CK343" s="2"/>
      <c r="CS343" s="4" t="e">
        <f>#REF!</f>
        <v>#REF!</v>
      </c>
      <c r="CT343" s="56">
        <f t="shared" si="35"/>
        <v>0</v>
      </c>
    </row>
    <row r="344" spans="2:98" ht="12.75" customHeight="1" x14ac:dyDescent="0.25">
      <c r="B344" s="2"/>
      <c r="C344" s="2"/>
      <c r="D344" s="2"/>
      <c r="G344" s="2"/>
      <c r="I344" s="2"/>
      <c r="J344" s="2"/>
      <c r="K344" s="2"/>
      <c r="M344" s="2"/>
      <c r="P344" s="2"/>
      <c r="Q344" s="2"/>
      <c r="R344" s="2"/>
      <c r="T344" s="2"/>
      <c r="W344" s="2"/>
      <c r="X344" s="2"/>
      <c r="Y344" s="2"/>
      <c r="AA344" s="2"/>
      <c r="AD344" s="2"/>
      <c r="AE344" s="2"/>
      <c r="AF344" s="2"/>
      <c r="AH344" s="2"/>
      <c r="AK344" s="2"/>
      <c r="AL344" s="2"/>
      <c r="AM344" s="2"/>
      <c r="AO344" s="2"/>
      <c r="AS344" s="2"/>
      <c r="AT344" s="2"/>
      <c r="AU344" s="2"/>
      <c r="AW344" s="2"/>
      <c r="BA344" s="2"/>
      <c r="BB344" s="2"/>
      <c r="BC344" s="2"/>
      <c r="BE344" s="2"/>
      <c r="BI344" s="2"/>
      <c r="BJ344" s="2"/>
      <c r="BK344" s="2"/>
      <c r="BM344" s="2"/>
      <c r="BQ344" s="2"/>
      <c r="BR344" s="2"/>
      <c r="BS344" s="2"/>
      <c r="BU344" s="2"/>
      <c r="BY344" s="2"/>
      <c r="BZ344" s="2"/>
      <c r="CA344" s="2"/>
      <c r="CC344" s="2"/>
      <c r="CG344" s="2"/>
      <c r="CH344" s="2"/>
      <c r="CI344" s="2"/>
      <c r="CK344" s="2"/>
      <c r="CS344" s="4" t="e">
        <f>#REF!</f>
        <v>#REF!</v>
      </c>
      <c r="CT344" s="56">
        <f t="shared" si="35"/>
        <v>0</v>
      </c>
    </row>
    <row r="345" spans="2:98" ht="12.75" customHeight="1" x14ac:dyDescent="0.25">
      <c r="B345" s="2"/>
      <c r="C345" s="2"/>
      <c r="D345" s="2"/>
      <c r="G345" s="2"/>
      <c r="I345" s="2"/>
      <c r="J345" s="2"/>
      <c r="K345" s="2"/>
      <c r="M345" s="2"/>
      <c r="P345" s="2"/>
      <c r="Q345" s="2"/>
      <c r="R345" s="2"/>
      <c r="T345" s="2"/>
      <c r="W345" s="2"/>
      <c r="X345" s="2"/>
      <c r="Y345" s="2"/>
      <c r="AA345" s="2"/>
      <c r="AD345" s="2"/>
      <c r="AE345" s="2"/>
      <c r="AF345" s="2"/>
      <c r="AH345" s="2"/>
      <c r="AK345" s="2"/>
      <c r="AL345" s="2"/>
      <c r="AM345" s="2"/>
      <c r="AO345" s="2"/>
      <c r="AS345" s="2"/>
      <c r="AT345" s="2"/>
      <c r="AU345" s="2"/>
      <c r="AW345" s="2"/>
      <c r="BA345" s="2"/>
      <c r="BB345" s="2"/>
      <c r="BC345" s="2"/>
      <c r="BE345" s="2"/>
      <c r="BI345" s="2"/>
      <c r="BJ345" s="2"/>
      <c r="BK345" s="2"/>
      <c r="BM345" s="2"/>
      <c r="BQ345" s="2"/>
      <c r="BR345" s="2"/>
      <c r="BS345" s="2"/>
      <c r="BU345" s="2"/>
      <c r="BY345" s="2"/>
      <c r="BZ345" s="2"/>
      <c r="CA345" s="2"/>
      <c r="CC345" s="2"/>
      <c r="CG345" s="2"/>
      <c r="CH345" s="2"/>
      <c r="CI345" s="2"/>
      <c r="CK345" s="2"/>
      <c r="CS345" s="4" t="e">
        <f>#REF!</f>
        <v>#REF!</v>
      </c>
      <c r="CT345" s="56">
        <f t="shared" si="35"/>
        <v>0</v>
      </c>
    </row>
    <row r="346" spans="2:98" ht="12.75" customHeight="1" x14ac:dyDescent="0.25">
      <c r="B346" s="2"/>
      <c r="C346" s="2"/>
      <c r="D346" s="2"/>
      <c r="G346" s="2"/>
      <c r="I346" s="2"/>
      <c r="J346" s="2"/>
      <c r="K346" s="2"/>
      <c r="M346" s="2"/>
      <c r="P346" s="2"/>
      <c r="Q346" s="2"/>
      <c r="R346" s="2"/>
      <c r="T346" s="2"/>
      <c r="W346" s="2"/>
      <c r="X346" s="2"/>
      <c r="Y346" s="2"/>
      <c r="AA346" s="2"/>
      <c r="AD346" s="2"/>
      <c r="AE346" s="2"/>
      <c r="AF346" s="2"/>
      <c r="AH346" s="2"/>
      <c r="AK346" s="2"/>
      <c r="AL346" s="2"/>
      <c r="AM346" s="2"/>
      <c r="AO346" s="2"/>
      <c r="AS346" s="2"/>
      <c r="AT346" s="2"/>
      <c r="AU346" s="2"/>
      <c r="AW346" s="2"/>
      <c r="BA346" s="2"/>
      <c r="BB346" s="2"/>
      <c r="BC346" s="2"/>
      <c r="BE346" s="2"/>
      <c r="BI346" s="2"/>
      <c r="BJ346" s="2"/>
      <c r="BK346" s="2"/>
      <c r="BM346" s="2"/>
      <c r="BQ346" s="2"/>
      <c r="BR346" s="2"/>
      <c r="BS346" s="2"/>
      <c r="BU346" s="2"/>
      <c r="BY346" s="2"/>
      <c r="BZ346" s="2"/>
      <c r="CA346" s="2"/>
      <c r="CC346" s="2"/>
      <c r="CG346" s="2"/>
      <c r="CH346" s="2"/>
      <c r="CI346" s="2"/>
      <c r="CK346" s="2"/>
      <c r="CS346" s="4" t="e">
        <f>#REF!</f>
        <v>#REF!</v>
      </c>
      <c r="CT346" s="56">
        <f t="shared" si="35"/>
        <v>0</v>
      </c>
    </row>
    <row r="347" spans="2:98" ht="12.75" customHeight="1" x14ac:dyDescent="0.25">
      <c r="B347" s="2"/>
      <c r="C347" s="2"/>
      <c r="D347" s="2"/>
      <c r="G347" s="2"/>
      <c r="I347" s="2"/>
      <c r="J347" s="2"/>
      <c r="K347" s="2"/>
      <c r="M347" s="2"/>
      <c r="P347" s="2"/>
      <c r="Q347" s="2"/>
      <c r="R347" s="2"/>
      <c r="T347" s="2"/>
      <c r="W347" s="2"/>
      <c r="X347" s="2"/>
      <c r="Y347" s="2"/>
      <c r="AA347" s="2"/>
      <c r="AD347" s="2"/>
      <c r="AE347" s="2"/>
      <c r="AF347" s="2"/>
      <c r="AH347" s="2"/>
      <c r="AK347" s="2"/>
      <c r="AL347" s="2"/>
      <c r="AM347" s="2"/>
      <c r="AO347" s="2"/>
      <c r="AS347" s="2"/>
      <c r="AT347" s="2"/>
      <c r="AU347" s="2"/>
      <c r="AW347" s="2"/>
      <c r="BA347" s="2"/>
      <c r="BB347" s="2"/>
      <c r="BC347" s="2"/>
      <c r="BE347" s="2"/>
      <c r="BI347" s="2"/>
      <c r="BJ347" s="2"/>
      <c r="BK347" s="2"/>
      <c r="BM347" s="2"/>
      <c r="BQ347" s="2"/>
      <c r="BR347" s="2"/>
      <c r="BS347" s="2"/>
      <c r="BU347" s="2"/>
      <c r="BY347" s="2"/>
      <c r="BZ347" s="2"/>
      <c r="CA347" s="2"/>
      <c r="CC347" s="2"/>
      <c r="CG347" s="2"/>
      <c r="CH347" s="2"/>
      <c r="CI347" s="2"/>
      <c r="CK347" s="2"/>
      <c r="CS347" s="4" t="e">
        <f>#REF!</f>
        <v>#REF!</v>
      </c>
      <c r="CT347" s="56">
        <f t="shared" si="35"/>
        <v>0</v>
      </c>
    </row>
    <row r="348" spans="2:98" ht="12.75" customHeight="1" x14ac:dyDescent="0.25">
      <c r="B348" s="2"/>
      <c r="C348" s="2"/>
      <c r="D348" s="2"/>
      <c r="G348" s="2"/>
      <c r="I348" s="2"/>
      <c r="J348" s="2"/>
      <c r="K348" s="2"/>
      <c r="M348" s="2"/>
      <c r="P348" s="2"/>
      <c r="Q348" s="2"/>
      <c r="R348" s="2"/>
      <c r="T348" s="2"/>
      <c r="W348" s="2"/>
      <c r="X348" s="2"/>
      <c r="Y348" s="2"/>
      <c r="AA348" s="2"/>
      <c r="AD348" s="2"/>
      <c r="AE348" s="2"/>
      <c r="AF348" s="2"/>
      <c r="AH348" s="2"/>
      <c r="AK348" s="2"/>
      <c r="AL348" s="2"/>
      <c r="AM348" s="2"/>
      <c r="AO348" s="2"/>
      <c r="AS348" s="2"/>
      <c r="AT348" s="2"/>
      <c r="AU348" s="2"/>
      <c r="AW348" s="2"/>
      <c r="BA348" s="2"/>
      <c r="BB348" s="2"/>
      <c r="BC348" s="2"/>
      <c r="BE348" s="2"/>
      <c r="BI348" s="2"/>
      <c r="BJ348" s="2"/>
      <c r="BK348" s="2"/>
      <c r="BM348" s="2"/>
      <c r="BQ348" s="2"/>
      <c r="BR348" s="2"/>
      <c r="BS348" s="2"/>
      <c r="BU348" s="2"/>
      <c r="BY348" s="2"/>
      <c r="BZ348" s="2"/>
      <c r="CA348" s="2"/>
      <c r="CC348" s="2"/>
      <c r="CG348" s="2"/>
      <c r="CH348" s="2"/>
      <c r="CI348" s="2"/>
      <c r="CK348" s="2"/>
      <c r="CS348" s="4" t="e">
        <f>#REF!</f>
        <v>#REF!</v>
      </c>
      <c r="CT348" s="56">
        <f t="shared" si="35"/>
        <v>0</v>
      </c>
    </row>
    <row r="349" spans="2:98" ht="12.75" customHeight="1" x14ac:dyDescent="0.25">
      <c r="B349" s="2"/>
      <c r="C349" s="2"/>
      <c r="D349" s="2"/>
      <c r="G349" s="2"/>
      <c r="I349" s="2"/>
      <c r="J349" s="2"/>
      <c r="K349" s="2"/>
      <c r="M349" s="2"/>
      <c r="P349" s="2"/>
      <c r="Q349" s="2"/>
      <c r="R349" s="2"/>
      <c r="T349" s="2"/>
      <c r="W349" s="2"/>
      <c r="X349" s="2"/>
      <c r="Y349" s="2"/>
      <c r="AA349" s="2"/>
      <c r="AD349" s="2"/>
      <c r="AE349" s="2"/>
      <c r="AF349" s="2"/>
      <c r="AH349" s="2"/>
      <c r="AK349" s="2"/>
      <c r="AL349" s="2"/>
      <c r="AM349" s="2"/>
      <c r="AO349" s="2"/>
      <c r="AS349" s="2"/>
      <c r="AT349" s="2"/>
      <c r="AU349" s="2"/>
      <c r="AW349" s="2"/>
      <c r="BA349" s="2"/>
      <c r="BB349" s="2"/>
      <c r="BC349" s="2"/>
      <c r="BE349" s="2"/>
      <c r="BI349" s="2"/>
      <c r="BJ349" s="2"/>
      <c r="BK349" s="2"/>
      <c r="BM349" s="2"/>
      <c r="BQ349" s="2"/>
      <c r="BR349" s="2"/>
      <c r="BS349" s="2"/>
      <c r="BU349" s="2"/>
      <c r="BY349" s="2"/>
      <c r="BZ349" s="2"/>
      <c r="CA349" s="2"/>
      <c r="CC349" s="2"/>
      <c r="CG349" s="2"/>
      <c r="CH349" s="2"/>
      <c r="CI349" s="2"/>
      <c r="CK349" s="2"/>
      <c r="CS349" s="4" t="e">
        <f>#REF!</f>
        <v>#REF!</v>
      </c>
      <c r="CT349" s="56">
        <f t="shared" si="35"/>
        <v>0</v>
      </c>
    </row>
    <row r="350" spans="2:98" ht="12.75" customHeight="1" x14ac:dyDescent="0.25">
      <c r="B350" s="2"/>
      <c r="C350" s="2"/>
      <c r="D350" s="2"/>
      <c r="G350" s="2"/>
      <c r="I350" s="2"/>
      <c r="J350" s="2"/>
      <c r="K350" s="2"/>
      <c r="M350" s="2"/>
      <c r="P350" s="2"/>
      <c r="Q350" s="2"/>
      <c r="R350" s="2"/>
      <c r="T350" s="2"/>
      <c r="W350" s="2"/>
      <c r="X350" s="2"/>
      <c r="Y350" s="2"/>
      <c r="AA350" s="2"/>
      <c r="AD350" s="2"/>
      <c r="AE350" s="2"/>
      <c r="AF350" s="2"/>
      <c r="AH350" s="2"/>
      <c r="AK350" s="2"/>
      <c r="AL350" s="2"/>
      <c r="AM350" s="2"/>
      <c r="AO350" s="2"/>
      <c r="AS350" s="2"/>
      <c r="AT350" s="2"/>
      <c r="AU350" s="2"/>
      <c r="AW350" s="2"/>
      <c r="BA350" s="2"/>
      <c r="BB350" s="2"/>
      <c r="BC350" s="2"/>
      <c r="BE350" s="2"/>
      <c r="BI350" s="2"/>
      <c r="BJ350" s="2"/>
      <c r="BK350" s="2"/>
      <c r="BM350" s="2"/>
      <c r="BQ350" s="2"/>
      <c r="BR350" s="2"/>
      <c r="BS350" s="2"/>
      <c r="BU350" s="2"/>
      <c r="BY350" s="2"/>
      <c r="BZ350" s="2"/>
      <c r="CA350" s="2"/>
      <c r="CC350" s="2"/>
      <c r="CG350" s="2"/>
      <c r="CH350" s="2"/>
      <c r="CI350" s="2"/>
      <c r="CK350" s="2"/>
      <c r="CS350" s="4" t="e">
        <f>#REF!</f>
        <v>#REF!</v>
      </c>
      <c r="CT350" s="56">
        <f t="shared" si="35"/>
        <v>0</v>
      </c>
    </row>
    <row r="351" spans="2:98" ht="12.75" customHeight="1" x14ac:dyDescent="0.25">
      <c r="B351" s="2"/>
      <c r="C351" s="2"/>
      <c r="D351" s="2"/>
      <c r="G351" s="2"/>
      <c r="I351" s="2"/>
      <c r="J351" s="2"/>
      <c r="K351" s="2"/>
      <c r="M351" s="2"/>
      <c r="P351" s="2"/>
      <c r="Q351" s="2"/>
      <c r="R351" s="2"/>
      <c r="T351" s="2"/>
      <c r="W351" s="2"/>
      <c r="X351" s="2"/>
      <c r="Y351" s="2"/>
      <c r="AA351" s="2"/>
      <c r="AD351" s="2"/>
      <c r="AE351" s="2"/>
      <c r="AF351" s="2"/>
      <c r="AH351" s="2"/>
      <c r="AK351" s="2"/>
      <c r="AL351" s="2"/>
      <c r="AM351" s="2"/>
      <c r="AO351" s="2"/>
      <c r="AS351" s="2"/>
      <c r="AT351" s="2"/>
      <c r="AU351" s="2"/>
      <c r="AW351" s="2"/>
      <c r="BA351" s="2"/>
      <c r="BB351" s="2"/>
      <c r="BC351" s="2"/>
      <c r="BE351" s="2"/>
      <c r="BI351" s="2"/>
      <c r="BJ351" s="2"/>
      <c r="BK351" s="2"/>
      <c r="BM351" s="2"/>
      <c r="BQ351" s="2"/>
      <c r="BR351" s="2"/>
      <c r="BS351" s="2"/>
      <c r="BU351" s="2"/>
      <c r="BY351" s="2"/>
      <c r="BZ351" s="2"/>
      <c r="CA351" s="2"/>
      <c r="CC351" s="2"/>
      <c r="CG351" s="2"/>
      <c r="CH351" s="2"/>
      <c r="CI351" s="2"/>
      <c r="CK351" s="2"/>
      <c r="CS351" s="4" t="e">
        <f>#REF!</f>
        <v>#REF!</v>
      </c>
      <c r="CT351" s="56">
        <f t="shared" si="35"/>
        <v>0</v>
      </c>
    </row>
    <row r="352" spans="2:98" ht="12.75" customHeight="1" x14ac:dyDescent="0.25">
      <c r="B352" s="2"/>
      <c r="C352" s="2"/>
      <c r="D352" s="2"/>
      <c r="G352" s="2"/>
      <c r="I352" s="2"/>
      <c r="J352" s="2"/>
      <c r="K352" s="2"/>
      <c r="M352" s="2"/>
      <c r="P352" s="2"/>
      <c r="Q352" s="2"/>
      <c r="R352" s="2"/>
      <c r="T352" s="2"/>
      <c r="W352" s="2"/>
      <c r="X352" s="2"/>
      <c r="Y352" s="2"/>
      <c r="AA352" s="2"/>
      <c r="AD352" s="2"/>
      <c r="AE352" s="2"/>
      <c r="AF352" s="2"/>
      <c r="AH352" s="2"/>
      <c r="AK352" s="2"/>
      <c r="AL352" s="2"/>
      <c r="AM352" s="2"/>
      <c r="AO352" s="2"/>
      <c r="AS352" s="2"/>
      <c r="AT352" s="2"/>
      <c r="AU352" s="2"/>
      <c r="AW352" s="2"/>
      <c r="BA352" s="2"/>
      <c r="BB352" s="2"/>
      <c r="BC352" s="2"/>
      <c r="BE352" s="2"/>
      <c r="BI352" s="2"/>
      <c r="BJ352" s="2"/>
      <c r="BK352" s="2"/>
      <c r="BM352" s="2"/>
      <c r="BQ352" s="2"/>
      <c r="BR352" s="2"/>
      <c r="BS352" s="2"/>
      <c r="BU352" s="2"/>
      <c r="BY352" s="2"/>
      <c r="BZ352" s="2"/>
      <c r="CA352" s="2"/>
      <c r="CC352" s="2"/>
      <c r="CG352" s="2"/>
      <c r="CH352" s="2"/>
      <c r="CI352" s="2"/>
      <c r="CK352" s="2"/>
      <c r="CS352" s="4" t="e">
        <f>#REF!</f>
        <v>#REF!</v>
      </c>
      <c r="CT352" s="56">
        <f t="shared" si="35"/>
        <v>0</v>
      </c>
    </row>
    <row r="353" spans="2:98" ht="12.75" customHeight="1" x14ac:dyDescent="0.25">
      <c r="B353" s="2"/>
      <c r="C353" s="2"/>
      <c r="D353" s="2"/>
      <c r="G353" s="2"/>
      <c r="I353" s="2"/>
      <c r="J353" s="2"/>
      <c r="K353" s="2"/>
      <c r="M353" s="2"/>
      <c r="P353" s="2"/>
      <c r="Q353" s="2"/>
      <c r="R353" s="2"/>
      <c r="T353" s="2"/>
      <c r="W353" s="2"/>
      <c r="X353" s="2"/>
      <c r="Y353" s="2"/>
      <c r="AA353" s="2"/>
      <c r="AD353" s="2"/>
      <c r="AE353" s="2"/>
      <c r="AF353" s="2"/>
      <c r="AH353" s="2"/>
      <c r="AK353" s="2"/>
      <c r="AL353" s="2"/>
      <c r="AM353" s="2"/>
      <c r="AO353" s="2"/>
      <c r="AS353" s="2"/>
      <c r="AT353" s="2"/>
      <c r="AU353" s="2"/>
      <c r="AW353" s="2"/>
      <c r="BA353" s="2"/>
      <c r="BB353" s="2"/>
      <c r="BC353" s="2"/>
      <c r="BE353" s="2"/>
      <c r="BI353" s="2"/>
      <c r="BJ353" s="2"/>
      <c r="BK353" s="2"/>
      <c r="BM353" s="2"/>
      <c r="BQ353" s="2"/>
      <c r="BR353" s="2"/>
      <c r="BS353" s="2"/>
      <c r="BU353" s="2"/>
      <c r="BY353" s="2"/>
      <c r="BZ353" s="2"/>
      <c r="CA353" s="2"/>
      <c r="CC353" s="2"/>
      <c r="CG353" s="2"/>
      <c r="CH353" s="2"/>
      <c r="CI353" s="2"/>
      <c r="CK353" s="2"/>
      <c r="CS353" s="4" t="e">
        <f>#REF!</f>
        <v>#REF!</v>
      </c>
      <c r="CT353" s="56">
        <f t="shared" si="35"/>
        <v>0</v>
      </c>
    </row>
    <row r="354" spans="2:98" ht="12.75" customHeight="1" x14ac:dyDescent="0.25">
      <c r="B354" s="2"/>
      <c r="C354" s="2"/>
      <c r="D354" s="2"/>
      <c r="G354" s="2"/>
      <c r="I354" s="2"/>
      <c r="J354" s="2"/>
      <c r="K354" s="2"/>
      <c r="M354" s="2"/>
      <c r="P354" s="2"/>
      <c r="Q354" s="2"/>
      <c r="R354" s="2"/>
      <c r="T354" s="2"/>
      <c r="W354" s="2"/>
      <c r="X354" s="2"/>
      <c r="Y354" s="2"/>
      <c r="AA354" s="2"/>
      <c r="AD354" s="2"/>
      <c r="AE354" s="2"/>
      <c r="AF354" s="2"/>
      <c r="AH354" s="2"/>
      <c r="AK354" s="2"/>
      <c r="AL354" s="2"/>
      <c r="AM354" s="2"/>
      <c r="AO354" s="2"/>
      <c r="AS354" s="2"/>
      <c r="AT354" s="2"/>
      <c r="AU354" s="2"/>
      <c r="AW354" s="2"/>
      <c r="BA354" s="2"/>
      <c r="BB354" s="2"/>
      <c r="BC354" s="2"/>
      <c r="BE354" s="2"/>
      <c r="BI354" s="2"/>
      <c r="BJ354" s="2"/>
      <c r="BK354" s="2"/>
      <c r="BM354" s="2"/>
      <c r="BQ354" s="2"/>
      <c r="BR354" s="2"/>
      <c r="BS354" s="2"/>
      <c r="BU354" s="2"/>
      <c r="BY354" s="2"/>
      <c r="BZ354" s="2"/>
      <c r="CA354" s="2"/>
      <c r="CC354" s="2"/>
      <c r="CG354" s="2"/>
      <c r="CH354" s="2"/>
      <c r="CI354" s="2"/>
      <c r="CK354" s="2"/>
      <c r="CS354" s="4" t="e">
        <f>#REF!</f>
        <v>#REF!</v>
      </c>
      <c r="CT354" s="56">
        <f t="shared" si="35"/>
        <v>0</v>
      </c>
    </row>
    <row r="355" spans="2:98" ht="12.75" customHeight="1" x14ac:dyDescent="0.25">
      <c r="B355" s="2"/>
      <c r="C355" s="2"/>
      <c r="D355" s="2"/>
      <c r="G355" s="2"/>
      <c r="I355" s="2"/>
      <c r="J355" s="2"/>
      <c r="K355" s="2"/>
      <c r="M355" s="2"/>
      <c r="P355" s="2"/>
      <c r="Q355" s="2"/>
      <c r="R355" s="2"/>
      <c r="T355" s="2"/>
      <c r="W355" s="2"/>
      <c r="X355" s="2"/>
      <c r="Y355" s="2"/>
      <c r="AA355" s="2"/>
      <c r="AD355" s="2"/>
      <c r="AE355" s="2"/>
      <c r="AF355" s="2"/>
      <c r="AH355" s="2"/>
      <c r="AK355" s="2"/>
      <c r="AL355" s="2"/>
      <c r="AM355" s="2"/>
      <c r="AO355" s="2"/>
      <c r="AS355" s="2"/>
      <c r="AT355" s="2"/>
      <c r="AU355" s="2"/>
      <c r="AW355" s="2"/>
      <c r="BA355" s="2"/>
      <c r="BB355" s="2"/>
      <c r="BC355" s="2"/>
      <c r="BE355" s="2"/>
      <c r="BI355" s="2"/>
      <c r="BJ355" s="2"/>
      <c r="BK355" s="2"/>
      <c r="BM355" s="2"/>
      <c r="BQ355" s="2"/>
      <c r="BR355" s="2"/>
      <c r="BS355" s="2"/>
      <c r="BU355" s="2"/>
      <c r="BY355" s="2"/>
      <c r="BZ355" s="2"/>
      <c r="CA355" s="2"/>
      <c r="CC355" s="2"/>
      <c r="CG355" s="2"/>
      <c r="CH355" s="2"/>
      <c r="CI355" s="2"/>
      <c r="CK355" s="2"/>
      <c r="CS355" s="4" t="e">
        <f>#REF!</f>
        <v>#REF!</v>
      </c>
      <c r="CT355" s="56">
        <f t="shared" si="35"/>
        <v>0</v>
      </c>
    </row>
    <row r="356" spans="2:98" ht="12.75" customHeight="1" x14ac:dyDescent="0.25">
      <c r="B356" s="2"/>
      <c r="C356" s="2"/>
      <c r="D356" s="2"/>
      <c r="G356" s="2"/>
      <c r="I356" s="2"/>
      <c r="J356" s="2"/>
      <c r="K356" s="2"/>
      <c r="M356" s="2"/>
      <c r="P356" s="2"/>
      <c r="Q356" s="2"/>
      <c r="R356" s="2"/>
      <c r="T356" s="2"/>
      <c r="W356" s="2"/>
      <c r="X356" s="2"/>
      <c r="Y356" s="2"/>
      <c r="AA356" s="2"/>
      <c r="AD356" s="2"/>
      <c r="AE356" s="2"/>
      <c r="AF356" s="2"/>
      <c r="AH356" s="2"/>
      <c r="AK356" s="2"/>
      <c r="AL356" s="2"/>
      <c r="AM356" s="2"/>
      <c r="AO356" s="2"/>
      <c r="AS356" s="2"/>
      <c r="AT356" s="2"/>
      <c r="AU356" s="2"/>
      <c r="AW356" s="2"/>
      <c r="BA356" s="2"/>
      <c r="BB356" s="2"/>
      <c r="BC356" s="2"/>
      <c r="BE356" s="2"/>
      <c r="BI356" s="2"/>
      <c r="BJ356" s="2"/>
      <c r="BK356" s="2"/>
      <c r="BM356" s="2"/>
      <c r="BQ356" s="2"/>
      <c r="BR356" s="2"/>
      <c r="BS356" s="2"/>
      <c r="BU356" s="2"/>
      <c r="BY356" s="2"/>
      <c r="BZ356" s="2"/>
      <c r="CA356" s="2"/>
      <c r="CC356" s="2"/>
      <c r="CG356" s="2"/>
      <c r="CH356" s="2"/>
      <c r="CI356" s="2"/>
      <c r="CK356" s="2"/>
      <c r="CS356" s="4" t="e">
        <f>#REF!</f>
        <v>#REF!</v>
      </c>
      <c r="CT356" s="56">
        <f t="shared" si="35"/>
        <v>0</v>
      </c>
    </row>
    <row r="357" spans="2:98" ht="12.75" customHeight="1" x14ac:dyDescent="0.25">
      <c r="B357" s="2"/>
      <c r="C357" s="2"/>
      <c r="D357" s="2"/>
      <c r="G357" s="2"/>
      <c r="I357" s="2"/>
      <c r="J357" s="2"/>
      <c r="K357" s="2"/>
      <c r="M357" s="2"/>
      <c r="P357" s="2"/>
      <c r="Q357" s="2"/>
      <c r="R357" s="2"/>
      <c r="T357" s="2"/>
      <c r="W357" s="2"/>
      <c r="X357" s="2"/>
      <c r="Y357" s="2"/>
      <c r="AA357" s="2"/>
      <c r="AD357" s="2"/>
      <c r="AE357" s="2"/>
      <c r="AF357" s="2"/>
      <c r="AH357" s="2"/>
      <c r="AK357" s="2"/>
      <c r="AL357" s="2"/>
      <c r="AM357" s="2"/>
      <c r="AO357" s="2"/>
      <c r="AS357" s="2"/>
      <c r="AT357" s="2"/>
      <c r="AU357" s="2"/>
      <c r="AW357" s="2"/>
      <c r="BA357" s="2"/>
      <c r="BB357" s="2"/>
      <c r="BC357" s="2"/>
      <c r="BE357" s="2"/>
      <c r="BI357" s="2"/>
      <c r="BJ357" s="2"/>
      <c r="BK357" s="2"/>
      <c r="BM357" s="2"/>
      <c r="BQ357" s="2"/>
      <c r="BR357" s="2"/>
      <c r="BS357" s="2"/>
      <c r="BU357" s="2"/>
      <c r="BY357" s="2"/>
      <c r="BZ357" s="2"/>
      <c r="CA357" s="2"/>
      <c r="CC357" s="2"/>
      <c r="CG357" s="2"/>
      <c r="CH357" s="2"/>
      <c r="CI357" s="2"/>
      <c r="CK357" s="2"/>
      <c r="CS357" s="4" t="e">
        <f>#REF!</f>
        <v>#REF!</v>
      </c>
      <c r="CT357" s="56">
        <f t="shared" si="35"/>
        <v>0</v>
      </c>
    </row>
    <row r="358" spans="2:98" ht="12.75" customHeight="1" x14ac:dyDescent="0.25">
      <c r="B358" s="2"/>
      <c r="C358" s="2"/>
      <c r="D358" s="2"/>
      <c r="G358" s="2"/>
      <c r="I358" s="2"/>
      <c r="J358" s="2"/>
      <c r="K358" s="2"/>
      <c r="M358" s="2"/>
      <c r="P358" s="2"/>
      <c r="Q358" s="2"/>
      <c r="R358" s="2"/>
      <c r="T358" s="2"/>
      <c r="W358" s="2"/>
      <c r="X358" s="2"/>
      <c r="Y358" s="2"/>
      <c r="AA358" s="2"/>
      <c r="AD358" s="2"/>
      <c r="AE358" s="2"/>
      <c r="AF358" s="2"/>
      <c r="AH358" s="2"/>
      <c r="AK358" s="2"/>
      <c r="AL358" s="2"/>
      <c r="AM358" s="2"/>
      <c r="AO358" s="2"/>
      <c r="AS358" s="2"/>
      <c r="AT358" s="2"/>
      <c r="AU358" s="2"/>
      <c r="AW358" s="2"/>
      <c r="BA358" s="2"/>
      <c r="BB358" s="2"/>
      <c r="BC358" s="2"/>
      <c r="BE358" s="2"/>
      <c r="BI358" s="2"/>
      <c r="BJ358" s="2"/>
      <c r="BK358" s="2"/>
      <c r="BM358" s="2"/>
      <c r="BQ358" s="2"/>
      <c r="BR358" s="2"/>
      <c r="BS358" s="2"/>
      <c r="BU358" s="2"/>
      <c r="BY358" s="2"/>
      <c r="BZ358" s="2"/>
      <c r="CA358" s="2"/>
      <c r="CC358" s="2"/>
      <c r="CG358" s="2"/>
      <c r="CH358" s="2"/>
      <c r="CI358" s="2"/>
      <c r="CK358" s="2"/>
      <c r="CS358" s="4" t="e">
        <f>#REF!</f>
        <v>#REF!</v>
      </c>
      <c r="CT358" s="56">
        <f t="shared" si="35"/>
        <v>0</v>
      </c>
    </row>
    <row r="359" spans="2:98" ht="12.75" customHeight="1" x14ac:dyDescent="0.25">
      <c r="B359" s="2"/>
      <c r="C359" s="2"/>
      <c r="D359" s="2"/>
      <c r="G359" s="2"/>
      <c r="I359" s="2"/>
      <c r="J359" s="2"/>
      <c r="K359" s="2"/>
      <c r="M359" s="2"/>
      <c r="P359" s="2"/>
      <c r="Q359" s="2"/>
      <c r="R359" s="2"/>
      <c r="T359" s="2"/>
      <c r="W359" s="2"/>
      <c r="X359" s="2"/>
      <c r="Y359" s="2"/>
      <c r="AA359" s="2"/>
      <c r="AD359" s="2"/>
      <c r="AE359" s="2"/>
      <c r="AF359" s="2"/>
      <c r="AH359" s="2"/>
      <c r="AK359" s="2"/>
      <c r="AL359" s="2"/>
      <c r="AM359" s="2"/>
      <c r="AO359" s="2"/>
      <c r="AS359" s="2"/>
      <c r="AT359" s="2"/>
      <c r="AU359" s="2"/>
      <c r="AW359" s="2"/>
      <c r="BA359" s="2"/>
      <c r="BB359" s="2"/>
      <c r="BC359" s="2"/>
      <c r="BE359" s="2"/>
      <c r="BI359" s="2"/>
      <c r="BJ359" s="2"/>
      <c r="BK359" s="2"/>
      <c r="BM359" s="2"/>
      <c r="BQ359" s="2"/>
      <c r="BR359" s="2"/>
      <c r="BS359" s="2"/>
      <c r="BU359" s="2"/>
      <c r="BY359" s="2"/>
      <c r="BZ359" s="2"/>
      <c r="CA359" s="2"/>
      <c r="CC359" s="2"/>
      <c r="CG359" s="2"/>
      <c r="CH359" s="2"/>
      <c r="CI359" s="2"/>
      <c r="CK359" s="2"/>
      <c r="CS359" s="4"/>
      <c r="CT359" s="56"/>
    </row>
    <row r="360" spans="2:98" ht="12.75" customHeight="1" x14ac:dyDescent="0.25">
      <c r="B360" s="2"/>
      <c r="C360" s="2"/>
      <c r="D360" s="2"/>
      <c r="G360" s="2"/>
      <c r="I360" s="2"/>
      <c r="J360" s="2"/>
      <c r="K360" s="2"/>
      <c r="M360" s="2"/>
      <c r="P360" s="2"/>
      <c r="Q360" s="2"/>
      <c r="R360" s="2"/>
      <c r="T360" s="2"/>
      <c r="W360" s="2"/>
      <c r="X360" s="2"/>
      <c r="Y360" s="2"/>
      <c r="AA360" s="2"/>
      <c r="AD360" s="2"/>
      <c r="AE360" s="2"/>
      <c r="AF360" s="2"/>
      <c r="AH360" s="2"/>
      <c r="AK360" s="2"/>
      <c r="AL360" s="2"/>
      <c r="AM360" s="2"/>
      <c r="AO360" s="2"/>
      <c r="AS360" s="2"/>
      <c r="AT360" s="2"/>
      <c r="AU360" s="2"/>
      <c r="AW360" s="2"/>
      <c r="BA360" s="2"/>
      <c r="BB360" s="2"/>
      <c r="BC360" s="2"/>
      <c r="BE360" s="2"/>
      <c r="BI360" s="2"/>
      <c r="BJ360" s="2"/>
      <c r="BK360" s="2"/>
      <c r="BM360" s="2"/>
      <c r="BQ360" s="2"/>
      <c r="BR360" s="2"/>
      <c r="BS360" s="2"/>
      <c r="BU360" s="2"/>
      <c r="BY360" s="2"/>
      <c r="BZ360" s="2"/>
      <c r="CA360" s="2"/>
      <c r="CC360" s="2"/>
      <c r="CG360" s="2"/>
      <c r="CH360" s="2"/>
      <c r="CI360" s="2"/>
      <c r="CK360" s="2"/>
      <c r="CS360" s="4"/>
    </row>
    <row r="361" spans="2:98" ht="12.75" customHeight="1" x14ac:dyDescent="0.25">
      <c r="B361" s="2"/>
      <c r="C361" s="2"/>
      <c r="D361" s="2"/>
      <c r="G361" s="2"/>
      <c r="I361" s="2"/>
      <c r="J361" s="2"/>
      <c r="K361" s="2"/>
      <c r="M361" s="2"/>
      <c r="P361" s="2"/>
      <c r="Q361" s="2"/>
      <c r="R361" s="2"/>
      <c r="T361" s="2"/>
      <c r="W361" s="2"/>
      <c r="X361" s="2"/>
      <c r="Y361" s="2"/>
      <c r="AA361" s="2"/>
      <c r="AD361" s="2"/>
      <c r="AE361" s="2"/>
      <c r="AF361" s="2"/>
      <c r="AH361" s="2"/>
      <c r="AK361" s="2"/>
      <c r="AL361" s="2"/>
      <c r="AM361" s="2"/>
      <c r="AO361" s="2"/>
      <c r="AS361" s="2"/>
      <c r="AT361" s="2"/>
      <c r="AU361" s="2"/>
      <c r="AW361" s="2"/>
      <c r="BA361" s="2"/>
      <c r="BB361" s="2"/>
      <c r="BC361" s="2"/>
      <c r="BE361" s="2"/>
      <c r="BI361" s="2"/>
      <c r="BJ361" s="2"/>
      <c r="BK361" s="2"/>
      <c r="BM361" s="2"/>
      <c r="BQ361" s="2"/>
      <c r="BR361" s="2"/>
      <c r="BS361" s="2"/>
      <c r="BU361" s="2"/>
      <c r="BY361" s="2"/>
      <c r="BZ361" s="2"/>
      <c r="CA361" s="2"/>
      <c r="CC361" s="2"/>
      <c r="CG361" s="2"/>
      <c r="CH361" s="2"/>
      <c r="CI361" s="2"/>
      <c r="CK361" s="2"/>
      <c r="CS361" s="4"/>
    </row>
    <row r="362" spans="2:98" ht="12.75" customHeight="1" x14ac:dyDescent="0.25">
      <c r="B362" s="2"/>
      <c r="C362" s="2"/>
      <c r="D362" s="2"/>
      <c r="G362" s="2"/>
      <c r="I362" s="2"/>
      <c r="J362" s="2"/>
      <c r="K362" s="2"/>
      <c r="M362" s="2"/>
      <c r="P362" s="2"/>
      <c r="Q362" s="2"/>
      <c r="R362" s="2"/>
      <c r="T362" s="2"/>
      <c r="W362" s="2"/>
      <c r="X362" s="2"/>
      <c r="Y362" s="2"/>
      <c r="AA362" s="2"/>
      <c r="AD362" s="2"/>
      <c r="AE362" s="2"/>
      <c r="AF362" s="2"/>
      <c r="AH362" s="2"/>
      <c r="AK362" s="2"/>
      <c r="AL362" s="2"/>
      <c r="AM362" s="2"/>
      <c r="AO362" s="2"/>
      <c r="AS362" s="2"/>
      <c r="AT362" s="2"/>
      <c r="AU362" s="2"/>
      <c r="AW362" s="2"/>
      <c r="BA362" s="2"/>
      <c r="BB362" s="2"/>
      <c r="BC362" s="2"/>
      <c r="BE362" s="2"/>
      <c r="BI362" s="2"/>
      <c r="BJ362" s="2"/>
      <c r="BK362" s="2"/>
      <c r="BM362" s="2"/>
      <c r="BQ362" s="2"/>
      <c r="BR362" s="2"/>
      <c r="BS362" s="2"/>
      <c r="BU362" s="2"/>
      <c r="BY362" s="2"/>
      <c r="BZ362" s="2"/>
      <c r="CA362" s="2"/>
      <c r="CC362" s="2"/>
      <c r="CG362" s="2"/>
      <c r="CH362" s="2"/>
      <c r="CI362" s="2"/>
      <c r="CK362" s="2"/>
      <c r="CS362" s="4"/>
    </row>
    <row r="363" spans="2:98" ht="12.75" customHeight="1" x14ac:dyDescent="0.25">
      <c r="B363" s="2"/>
      <c r="C363" s="2"/>
      <c r="D363" s="2"/>
      <c r="G363" s="2"/>
      <c r="I363" s="2"/>
      <c r="J363" s="2"/>
      <c r="K363" s="2"/>
      <c r="M363" s="2"/>
      <c r="P363" s="2"/>
      <c r="Q363" s="2"/>
      <c r="R363" s="2"/>
      <c r="T363" s="2"/>
      <c r="W363" s="2"/>
      <c r="X363" s="2"/>
      <c r="Y363" s="2"/>
      <c r="AA363" s="2"/>
      <c r="AD363" s="2"/>
      <c r="AE363" s="2"/>
      <c r="AF363" s="2"/>
      <c r="AH363" s="2"/>
      <c r="AK363" s="2"/>
      <c r="AL363" s="2"/>
      <c r="AM363" s="2"/>
      <c r="AO363" s="2"/>
      <c r="AS363" s="2"/>
      <c r="AT363" s="2"/>
      <c r="AU363" s="2"/>
      <c r="AW363" s="2"/>
      <c r="BA363" s="2"/>
      <c r="BB363" s="2"/>
      <c r="BC363" s="2"/>
      <c r="BE363" s="2"/>
      <c r="BI363" s="2"/>
      <c r="BJ363" s="2"/>
      <c r="BK363" s="2"/>
      <c r="BM363" s="2"/>
      <c r="BQ363" s="2"/>
      <c r="BR363" s="2"/>
      <c r="BS363" s="2"/>
      <c r="BU363" s="2"/>
      <c r="BY363" s="2"/>
      <c r="BZ363" s="2"/>
      <c r="CA363" s="2"/>
      <c r="CC363" s="2"/>
      <c r="CG363" s="2"/>
      <c r="CH363" s="2"/>
      <c r="CI363" s="2"/>
      <c r="CK363" s="2"/>
      <c r="CS363" s="4"/>
    </row>
    <row r="364" spans="2:98" ht="12.75" customHeight="1" x14ac:dyDescent="0.25">
      <c r="B364" s="2"/>
      <c r="C364" s="2"/>
      <c r="D364" s="2"/>
      <c r="G364" s="2"/>
      <c r="I364" s="2"/>
      <c r="J364" s="2"/>
      <c r="K364" s="2"/>
      <c r="M364" s="2"/>
      <c r="P364" s="2"/>
      <c r="Q364" s="2"/>
      <c r="R364" s="2"/>
      <c r="T364" s="2"/>
      <c r="W364" s="2"/>
      <c r="X364" s="2"/>
      <c r="Y364" s="2"/>
      <c r="AA364" s="2"/>
      <c r="AD364" s="2"/>
      <c r="AE364" s="2"/>
      <c r="AF364" s="2"/>
      <c r="AH364" s="2"/>
      <c r="AK364" s="2"/>
      <c r="AL364" s="2"/>
      <c r="AM364" s="2"/>
      <c r="AO364" s="2"/>
      <c r="AS364" s="2"/>
      <c r="AT364" s="2"/>
      <c r="AU364" s="2"/>
      <c r="AW364" s="2"/>
      <c r="BA364" s="2"/>
      <c r="BB364" s="2"/>
      <c r="BC364" s="2"/>
      <c r="BE364" s="2"/>
      <c r="BI364" s="2"/>
      <c r="BJ364" s="2"/>
      <c r="BK364" s="2"/>
      <c r="BM364" s="2"/>
      <c r="BQ364" s="2"/>
      <c r="BR364" s="2"/>
      <c r="BS364" s="2"/>
      <c r="BU364" s="2"/>
      <c r="BY364" s="2"/>
      <c r="BZ364" s="2"/>
      <c r="CA364" s="2"/>
      <c r="CC364" s="2"/>
      <c r="CG364" s="2"/>
      <c r="CH364" s="2"/>
      <c r="CI364" s="2"/>
      <c r="CK364" s="2"/>
      <c r="CS364" s="4"/>
    </row>
    <row r="365" spans="2:98" ht="12.75" customHeight="1" x14ac:dyDescent="0.25">
      <c r="B365" s="2"/>
      <c r="C365" s="2"/>
      <c r="D365" s="2"/>
      <c r="G365" s="2"/>
      <c r="I365" s="2"/>
      <c r="J365" s="2"/>
      <c r="K365" s="2"/>
      <c r="M365" s="2"/>
      <c r="P365" s="2"/>
      <c r="Q365" s="2"/>
      <c r="R365" s="2"/>
      <c r="T365" s="2"/>
      <c r="W365" s="2"/>
      <c r="X365" s="2"/>
      <c r="Y365" s="2"/>
      <c r="AA365" s="2"/>
      <c r="AD365" s="2"/>
      <c r="AE365" s="2"/>
      <c r="AF365" s="2"/>
      <c r="AH365" s="2"/>
      <c r="AK365" s="2"/>
      <c r="AL365" s="2"/>
      <c r="AM365" s="2"/>
      <c r="AO365" s="2"/>
      <c r="AS365" s="2"/>
      <c r="AT365" s="2"/>
      <c r="AU365" s="2"/>
      <c r="AW365" s="2"/>
      <c r="BA365" s="2"/>
      <c r="BB365" s="2"/>
      <c r="BC365" s="2"/>
      <c r="BE365" s="2"/>
      <c r="BI365" s="2"/>
      <c r="BJ365" s="2"/>
      <c r="BK365" s="2"/>
      <c r="BM365" s="2"/>
      <c r="BQ365" s="2"/>
      <c r="BR365" s="2"/>
      <c r="BS365" s="2"/>
      <c r="BU365" s="2"/>
      <c r="BY365" s="2"/>
      <c r="BZ365" s="2"/>
      <c r="CA365" s="2"/>
      <c r="CC365" s="2"/>
      <c r="CG365" s="2"/>
      <c r="CH365" s="2"/>
      <c r="CI365" s="2"/>
      <c r="CK365" s="2"/>
      <c r="CS365" s="4"/>
    </row>
    <row r="366" spans="2:98" ht="12.75" customHeight="1" x14ac:dyDescent="0.25">
      <c r="B366" s="2"/>
      <c r="C366" s="2"/>
      <c r="D366" s="2"/>
      <c r="G366" s="2"/>
      <c r="I366" s="2"/>
      <c r="J366" s="2"/>
      <c r="K366" s="2"/>
      <c r="M366" s="2"/>
      <c r="P366" s="2"/>
      <c r="Q366" s="2"/>
      <c r="R366" s="2"/>
      <c r="T366" s="2"/>
      <c r="W366" s="2"/>
      <c r="X366" s="2"/>
      <c r="Y366" s="2"/>
      <c r="AA366" s="2"/>
      <c r="AD366" s="2"/>
      <c r="AE366" s="2"/>
      <c r="AF366" s="2"/>
      <c r="AH366" s="2"/>
      <c r="AK366" s="2"/>
      <c r="AL366" s="2"/>
      <c r="AM366" s="2"/>
      <c r="AO366" s="2"/>
      <c r="AS366" s="2"/>
      <c r="AT366" s="2"/>
      <c r="AU366" s="2"/>
      <c r="AW366" s="2"/>
      <c r="BA366" s="2"/>
      <c r="BB366" s="2"/>
      <c r="BC366" s="2"/>
      <c r="BE366" s="2"/>
      <c r="BI366" s="2"/>
      <c r="BJ366" s="2"/>
      <c r="BK366" s="2"/>
      <c r="BM366" s="2"/>
      <c r="BQ366" s="2"/>
      <c r="BR366" s="2"/>
      <c r="BS366" s="2"/>
      <c r="BU366" s="2"/>
      <c r="BY366" s="2"/>
      <c r="BZ366" s="2"/>
      <c r="CA366" s="2"/>
      <c r="CC366" s="2"/>
      <c r="CG366" s="2"/>
      <c r="CH366" s="2"/>
      <c r="CI366" s="2"/>
      <c r="CK366" s="2"/>
      <c r="CS366" s="4"/>
    </row>
    <row r="367" spans="2:98" ht="12.75" customHeight="1" x14ac:dyDescent="0.25">
      <c r="B367" s="2"/>
      <c r="C367" s="2"/>
      <c r="D367" s="2"/>
      <c r="G367" s="2"/>
      <c r="I367" s="2"/>
      <c r="J367" s="2"/>
      <c r="K367" s="2"/>
      <c r="M367" s="2"/>
      <c r="P367" s="2"/>
      <c r="Q367" s="2"/>
      <c r="R367" s="2"/>
      <c r="T367" s="2"/>
      <c r="W367" s="2"/>
      <c r="X367" s="2"/>
      <c r="Y367" s="2"/>
      <c r="AA367" s="2"/>
      <c r="AD367" s="2"/>
      <c r="AE367" s="2"/>
      <c r="AF367" s="2"/>
      <c r="AH367" s="2"/>
      <c r="AK367" s="2"/>
      <c r="AL367" s="2"/>
      <c r="AM367" s="2"/>
      <c r="AO367" s="2"/>
      <c r="AS367" s="2"/>
      <c r="AT367" s="2"/>
      <c r="AU367" s="2"/>
      <c r="AW367" s="2"/>
      <c r="BA367" s="2"/>
      <c r="BB367" s="2"/>
      <c r="BC367" s="2"/>
      <c r="BE367" s="2"/>
      <c r="BI367" s="2"/>
      <c r="BJ367" s="2"/>
      <c r="BK367" s="2"/>
      <c r="BM367" s="2"/>
      <c r="BQ367" s="2"/>
      <c r="BR367" s="2"/>
      <c r="BS367" s="2"/>
      <c r="BU367" s="2"/>
      <c r="BY367" s="2"/>
      <c r="BZ367" s="2"/>
      <c r="CA367" s="2"/>
      <c r="CC367" s="2"/>
      <c r="CG367" s="2"/>
      <c r="CH367" s="2"/>
      <c r="CI367" s="2"/>
      <c r="CK367" s="2"/>
      <c r="CS367" s="4"/>
    </row>
    <row r="368" spans="2:98" ht="12.75" customHeight="1" x14ac:dyDescent="0.25">
      <c r="B368" s="2"/>
      <c r="C368" s="2"/>
      <c r="D368" s="2"/>
      <c r="G368" s="2"/>
      <c r="I368" s="2"/>
      <c r="J368" s="2"/>
      <c r="K368" s="2"/>
      <c r="M368" s="2"/>
      <c r="P368" s="2"/>
      <c r="Q368" s="2"/>
      <c r="R368" s="2"/>
      <c r="T368" s="2"/>
      <c r="W368" s="2"/>
      <c r="X368" s="2"/>
      <c r="Y368" s="2"/>
      <c r="AA368" s="2"/>
      <c r="AD368" s="2"/>
      <c r="AE368" s="2"/>
      <c r="AF368" s="2"/>
      <c r="AH368" s="2"/>
      <c r="AK368" s="2"/>
      <c r="AL368" s="2"/>
      <c r="AM368" s="2"/>
      <c r="AO368" s="2"/>
      <c r="AS368" s="2"/>
      <c r="AT368" s="2"/>
      <c r="AU368" s="2"/>
      <c r="AW368" s="2"/>
      <c r="BA368" s="2"/>
      <c r="BB368" s="2"/>
      <c r="BC368" s="2"/>
      <c r="BE368" s="2"/>
      <c r="BI368" s="2"/>
      <c r="BJ368" s="2"/>
      <c r="BK368" s="2"/>
      <c r="BM368" s="2"/>
      <c r="BQ368" s="2"/>
      <c r="BR368" s="2"/>
      <c r="BS368" s="2"/>
      <c r="BU368" s="2"/>
      <c r="BY368" s="2"/>
      <c r="BZ368" s="2"/>
      <c r="CA368" s="2"/>
      <c r="CC368" s="2"/>
      <c r="CG368" s="2"/>
      <c r="CH368" s="2"/>
      <c r="CI368" s="2"/>
      <c r="CK368" s="2"/>
      <c r="CS368" s="4"/>
    </row>
    <row r="369" spans="2:97" ht="12.75" customHeight="1" x14ac:dyDescent="0.25">
      <c r="B369" s="2"/>
      <c r="C369" s="2"/>
      <c r="D369" s="2"/>
      <c r="G369" s="2"/>
      <c r="I369" s="2"/>
      <c r="J369" s="2"/>
      <c r="K369" s="2"/>
      <c r="M369" s="2"/>
      <c r="P369" s="2"/>
      <c r="Q369" s="2"/>
      <c r="R369" s="2"/>
      <c r="T369" s="2"/>
      <c r="W369" s="2"/>
      <c r="X369" s="2"/>
      <c r="Y369" s="2"/>
      <c r="AA369" s="2"/>
      <c r="AD369" s="2"/>
      <c r="AE369" s="2"/>
      <c r="AF369" s="2"/>
      <c r="AH369" s="2"/>
      <c r="AK369" s="2"/>
      <c r="AL369" s="2"/>
      <c r="AM369" s="2"/>
      <c r="AO369" s="2"/>
      <c r="AS369" s="2"/>
      <c r="AT369" s="2"/>
      <c r="AU369" s="2"/>
      <c r="AW369" s="2"/>
      <c r="BA369" s="2"/>
      <c r="BB369" s="2"/>
      <c r="BC369" s="2"/>
      <c r="BE369" s="2"/>
      <c r="BI369" s="2"/>
      <c r="BJ369" s="2"/>
      <c r="BK369" s="2"/>
      <c r="BM369" s="2"/>
      <c r="BQ369" s="2"/>
      <c r="BR369" s="2"/>
      <c r="BS369" s="2"/>
      <c r="BU369" s="2"/>
      <c r="BY369" s="2"/>
      <c r="BZ369" s="2"/>
      <c r="CA369" s="2"/>
      <c r="CC369" s="2"/>
      <c r="CG369" s="2"/>
      <c r="CH369" s="2"/>
      <c r="CI369" s="2"/>
      <c r="CK369" s="2"/>
      <c r="CS369" s="4"/>
    </row>
    <row r="370" spans="2:97" ht="12.75" customHeight="1" x14ac:dyDescent="0.25">
      <c r="B370" s="2"/>
      <c r="C370" s="2"/>
      <c r="D370" s="2"/>
      <c r="G370" s="2"/>
      <c r="I370" s="2"/>
      <c r="J370" s="2"/>
      <c r="K370" s="2"/>
      <c r="M370" s="2"/>
      <c r="P370" s="2"/>
      <c r="Q370" s="2"/>
      <c r="R370" s="2"/>
      <c r="T370" s="2"/>
      <c r="W370" s="2"/>
      <c r="X370" s="2"/>
      <c r="Y370" s="2"/>
      <c r="AA370" s="2"/>
      <c r="AD370" s="2"/>
      <c r="AE370" s="2"/>
      <c r="AF370" s="2"/>
      <c r="AH370" s="2"/>
      <c r="AK370" s="2"/>
      <c r="AL370" s="2"/>
      <c r="AM370" s="2"/>
      <c r="AO370" s="2"/>
      <c r="AS370" s="2"/>
      <c r="AT370" s="2"/>
      <c r="AU370" s="2"/>
      <c r="AW370" s="2"/>
      <c r="BA370" s="2"/>
      <c r="BB370" s="2"/>
      <c r="BC370" s="2"/>
      <c r="BE370" s="2"/>
      <c r="BI370" s="2"/>
      <c r="BJ370" s="2"/>
      <c r="BK370" s="2"/>
      <c r="BM370" s="2"/>
      <c r="BQ370" s="2"/>
      <c r="BR370" s="2"/>
      <c r="BS370" s="2"/>
      <c r="BU370" s="2"/>
      <c r="BY370" s="2"/>
      <c r="BZ370" s="2"/>
      <c r="CA370" s="2"/>
      <c r="CC370" s="2"/>
      <c r="CG370" s="2"/>
      <c r="CH370" s="2"/>
      <c r="CI370" s="2"/>
      <c r="CK370" s="2"/>
      <c r="CS370" s="4"/>
    </row>
    <row r="371" spans="2:97" ht="12.75" customHeight="1" x14ac:dyDescent="0.25">
      <c r="B371" s="2"/>
      <c r="C371" s="2"/>
      <c r="D371" s="2"/>
      <c r="G371" s="2"/>
      <c r="I371" s="2"/>
      <c r="J371" s="2"/>
      <c r="K371" s="2"/>
      <c r="M371" s="2"/>
      <c r="P371" s="2"/>
      <c r="Q371" s="2"/>
      <c r="R371" s="2"/>
      <c r="T371" s="2"/>
      <c r="W371" s="2"/>
      <c r="X371" s="2"/>
      <c r="Y371" s="2"/>
      <c r="AA371" s="2"/>
      <c r="AD371" s="2"/>
      <c r="AE371" s="2"/>
      <c r="AF371" s="2"/>
      <c r="AH371" s="2"/>
      <c r="AK371" s="2"/>
      <c r="AL371" s="2"/>
      <c r="AM371" s="2"/>
      <c r="AO371" s="2"/>
      <c r="AS371" s="2"/>
      <c r="AT371" s="2"/>
      <c r="AU371" s="2"/>
      <c r="AW371" s="2"/>
      <c r="BA371" s="2"/>
      <c r="BB371" s="2"/>
      <c r="BC371" s="2"/>
      <c r="BE371" s="2"/>
      <c r="BI371" s="2"/>
      <c r="BJ371" s="2"/>
      <c r="BK371" s="2"/>
      <c r="BM371" s="2"/>
      <c r="BQ371" s="2"/>
      <c r="BR371" s="2"/>
      <c r="BS371" s="2"/>
      <c r="BU371" s="2"/>
      <c r="BY371" s="2"/>
      <c r="BZ371" s="2"/>
      <c r="CA371" s="2"/>
      <c r="CC371" s="2"/>
      <c r="CG371" s="2"/>
      <c r="CH371" s="2"/>
      <c r="CI371" s="2"/>
      <c r="CK371" s="2"/>
      <c r="CS371" s="4"/>
    </row>
    <row r="372" spans="2:97" ht="12.75" customHeight="1" x14ac:dyDescent="0.25">
      <c r="B372" s="2"/>
      <c r="C372" s="2"/>
      <c r="D372" s="2"/>
      <c r="G372" s="2"/>
      <c r="I372" s="2"/>
      <c r="J372" s="2"/>
      <c r="K372" s="2"/>
      <c r="M372" s="2"/>
      <c r="P372" s="2"/>
      <c r="Q372" s="2"/>
      <c r="R372" s="2"/>
      <c r="T372" s="2"/>
      <c r="W372" s="2"/>
      <c r="X372" s="2"/>
      <c r="Y372" s="2"/>
      <c r="AA372" s="2"/>
      <c r="AD372" s="2"/>
      <c r="AE372" s="2"/>
      <c r="AF372" s="2"/>
      <c r="AH372" s="2"/>
      <c r="AK372" s="2"/>
      <c r="AL372" s="2"/>
      <c r="AM372" s="2"/>
      <c r="AO372" s="2"/>
      <c r="AS372" s="2"/>
      <c r="AT372" s="2"/>
      <c r="AU372" s="2"/>
      <c r="AW372" s="2"/>
      <c r="BA372" s="2"/>
      <c r="BB372" s="2"/>
      <c r="BC372" s="2"/>
      <c r="BE372" s="2"/>
      <c r="BI372" s="2"/>
      <c r="BJ372" s="2"/>
      <c r="BK372" s="2"/>
      <c r="BM372" s="2"/>
      <c r="BQ372" s="2"/>
      <c r="BR372" s="2"/>
      <c r="BS372" s="2"/>
      <c r="BU372" s="2"/>
      <c r="BY372" s="2"/>
      <c r="BZ372" s="2"/>
      <c r="CA372" s="2"/>
      <c r="CC372" s="2"/>
      <c r="CG372" s="2"/>
      <c r="CH372" s="2"/>
      <c r="CI372" s="2"/>
      <c r="CK372" s="2"/>
      <c r="CS372" s="4"/>
    </row>
    <row r="373" spans="2:97" ht="12.75" customHeight="1" x14ac:dyDescent="0.25">
      <c r="B373" s="2"/>
      <c r="C373" s="2"/>
      <c r="D373" s="2"/>
      <c r="G373" s="2"/>
      <c r="I373" s="2"/>
      <c r="J373" s="2"/>
      <c r="K373" s="2"/>
      <c r="M373" s="2"/>
      <c r="P373" s="2"/>
      <c r="Q373" s="2"/>
      <c r="R373" s="2"/>
      <c r="T373" s="2"/>
      <c r="W373" s="2"/>
      <c r="X373" s="2"/>
      <c r="Y373" s="2"/>
      <c r="AA373" s="2"/>
      <c r="AD373" s="2"/>
      <c r="AE373" s="2"/>
      <c r="AF373" s="2"/>
      <c r="AH373" s="2"/>
      <c r="AK373" s="2"/>
      <c r="AL373" s="2"/>
      <c r="AM373" s="2"/>
      <c r="AO373" s="2"/>
      <c r="AS373" s="2"/>
      <c r="AT373" s="2"/>
      <c r="AU373" s="2"/>
      <c r="AW373" s="2"/>
      <c r="BA373" s="2"/>
      <c r="BB373" s="2"/>
      <c r="BC373" s="2"/>
      <c r="BE373" s="2"/>
      <c r="BI373" s="2"/>
      <c r="BJ373" s="2"/>
      <c r="BK373" s="2"/>
      <c r="BM373" s="2"/>
      <c r="BQ373" s="2"/>
      <c r="BR373" s="2"/>
      <c r="BS373" s="2"/>
      <c r="BU373" s="2"/>
      <c r="BY373" s="2"/>
      <c r="BZ373" s="2"/>
      <c r="CA373" s="2"/>
      <c r="CC373" s="2"/>
      <c r="CG373" s="2"/>
      <c r="CH373" s="2"/>
      <c r="CI373" s="2"/>
      <c r="CK373" s="2"/>
      <c r="CS373" s="4"/>
    </row>
    <row r="374" spans="2:97" ht="12.75" customHeight="1" x14ac:dyDescent="0.25">
      <c r="B374" s="2"/>
      <c r="C374" s="2"/>
      <c r="D374" s="2"/>
      <c r="G374" s="2"/>
      <c r="I374" s="2"/>
      <c r="J374" s="2"/>
      <c r="K374" s="2"/>
      <c r="M374" s="2"/>
      <c r="P374" s="2"/>
      <c r="Q374" s="2"/>
      <c r="R374" s="2"/>
      <c r="T374" s="2"/>
      <c r="W374" s="2"/>
      <c r="X374" s="2"/>
      <c r="Y374" s="2"/>
      <c r="AA374" s="2"/>
      <c r="AD374" s="2"/>
      <c r="AE374" s="2"/>
      <c r="AF374" s="2"/>
      <c r="AH374" s="2"/>
      <c r="AK374" s="2"/>
      <c r="AL374" s="2"/>
      <c r="AM374" s="2"/>
      <c r="AO374" s="2"/>
      <c r="AS374" s="2"/>
      <c r="AT374" s="2"/>
      <c r="AU374" s="2"/>
      <c r="AW374" s="2"/>
      <c r="BA374" s="2"/>
      <c r="BB374" s="2"/>
      <c r="BC374" s="2"/>
      <c r="BE374" s="2"/>
      <c r="BI374" s="2"/>
      <c r="BJ374" s="2"/>
      <c r="BK374" s="2"/>
      <c r="BM374" s="2"/>
      <c r="BQ374" s="2"/>
      <c r="BR374" s="2"/>
      <c r="BS374" s="2"/>
      <c r="BU374" s="2"/>
      <c r="BY374" s="2"/>
      <c r="BZ374" s="2"/>
      <c r="CA374" s="2"/>
      <c r="CC374" s="2"/>
      <c r="CG374" s="2"/>
      <c r="CH374" s="2"/>
      <c r="CI374" s="2"/>
      <c r="CK374" s="2"/>
      <c r="CS374" s="4"/>
    </row>
    <row r="375" spans="2:97" ht="12.75" customHeight="1" x14ac:dyDescent="0.25">
      <c r="B375" s="2"/>
      <c r="C375" s="2"/>
      <c r="D375" s="2"/>
      <c r="G375" s="2"/>
      <c r="I375" s="2"/>
      <c r="J375" s="2"/>
      <c r="K375" s="2"/>
      <c r="M375" s="2"/>
      <c r="P375" s="2"/>
      <c r="Q375" s="2"/>
      <c r="R375" s="2"/>
      <c r="T375" s="2"/>
      <c r="W375" s="2"/>
      <c r="X375" s="2"/>
      <c r="Y375" s="2"/>
      <c r="AA375" s="2"/>
      <c r="AD375" s="2"/>
      <c r="AE375" s="2"/>
      <c r="AF375" s="2"/>
      <c r="AH375" s="2"/>
      <c r="AK375" s="2"/>
      <c r="AL375" s="2"/>
      <c r="AM375" s="2"/>
      <c r="AO375" s="2"/>
      <c r="AS375" s="2"/>
      <c r="AT375" s="2"/>
      <c r="AU375" s="2"/>
      <c r="AW375" s="2"/>
      <c r="BA375" s="2"/>
      <c r="BB375" s="2"/>
      <c r="BC375" s="2"/>
      <c r="BE375" s="2"/>
      <c r="BI375" s="2"/>
      <c r="BJ375" s="2"/>
      <c r="BK375" s="2"/>
      <c r="BM375" s="2"/>
      <c r="BQ375" s="2"/>
      <c r="BR375" s="2"/>
      <c r="BS375" s="2"/>
      <c r="BU375" s="2"/>
      <c r="BY375" s="2"/>
      <c r="BZ375" s="2"/>
      <c r="CA375" s="2"/>
      <c r="CC375" s="2"/>
      <c r="CG375" s="2"/>
      <c r="CH375" s="2"/>
      <c r="CI375" s="2"/>
      <c r="CK375" s="2"/>
      <c r="CS375" s="4"/>
    </row>
    <row r="376" spans="2:97" ht="12.75" customHeight="1" x14ac:dyDescent="0.25">
      <c r="B376" s="2"/>
      <c r="C376" s="2"/>
      <c r="D376" s="2"/>
      <c r="G376" s="2"/>
      <c r="I376" s="2"/>
      <c r="J376" s="2"/>
      <c r="K376" s="2"/>
      <c r="M376" s="2"/>
      <c r="P376" s="2"/>
      <c r="Q376" s="2"/>
      <c r="R376" s="2"/>
      <c r="T376" s="2"/>
      <c r="W376" s="2"/>
      <c r="X376" s="2"/>
      <c r="Y376" s="2"/>
      <c r="AA376" s="2"/>
      <c r="AD376" s="2"/>
      <c r="AE376" s="2"/>
      <c r="AF376" s="2"/>
      <c r="AH376" s="2"/>
      <c r="AK376" s="2"/>
      <c r="AL376" s="2"/>
      <c r="AM376" s="2"/>
      <c r="AO376" s="2"/>
      <c r="AS376" s="2"/>
      <c r="AT376" s="2"/>
      <c r="AU376" s="2"/>
      <c r="AW376" s="2"/>
      <c r="BA376" s="2"/>
      <c r="BB376" s="2"/>
      <c r="BC376" s="2"/>
      <c r="BE376" s="2"/>
      <c r="BI376" s="2"/>
      <c r="BJ376" s="2"/>
      <c r="BK376" s="2"/>
      <c r="BM376" s="2"/>
      <c r="BQ376" s="2"/>
      <c r="BR376" s="2"/>
      <c r="BS376" s="2"/>
      <c r="BU376" s="2"/>
      <c r="BY376" s="2"/>
      <c r="BZ376" s="2"/>
      <c r="CA376" s="2"/>
      <c r="CC376" s="2"/>
      <c r="CG376" s="2"/>
      <c r="CH376" s="2"/>
      <c r="CI376" s="2"/>
      <c r="CK376" s="2"/>
      <c r="CS376" s="4"/>
    </row>
    <row r="377" spans="2:97" ht="12.75" customHeight="1" x14ac:dyDescent="0.25">
      <c r="B377" s="2"/>
      <c r="C377" s="2"/>
      <c r="D377" s="2"/>
      <c r="G377" s="2"/>
      <c r="I377" s="2"/>
      <c r="J377" s="2"/>
      <c r="K377" s="2"/>
      <c r="M377" s="2"/>
      <c r="P377" s="2"/>
      <c r="Q377" s="2"/>
      <c r="R377" s="2"/>
      <c r="T377" s="2"/>
      <c r="W377" s="2"/>
      <c r="X377" s="2"/>
      <c r="Y377" s="2"/>
      <c r="AA377" s="2"/>
      <c r="AD377" s="2"/>
      <c r="AE377" s="2"/>
      <c r="AF377" s="2"/>
      <c r="AH377" s="2"/>
      <c r="AK377" s="2"/>
      <c r="AL377" s="2"/>
      <c r="AM377" s="2"/>
      <c r="AO377" s="2"/>
      <c r="AS377" s="2"/>
      <c r="AT377" s="2"/>
      <c r="AU377" s="2"/>
      <c r="AW377" s="2"/>
      <c r="BA377" s="2"/>
      <c r="BB377" s="2"/>
      <c r="BC377" s="2"/>
      <c r="BE377" s="2"/>
      <c r="BI377" s="2"/>
      <c r="BJ377" s="2"/>
      <c r="BK377" s="2"/>
      <c r="BM377" s="2"/>
      <c r="BQ377" s="2"/>
      <c r="BR377" s="2"/>
      <c r="BS377" s="2"/>
      <c r="BU377" s="2"/>
      <c r="BY377" s="2"/>
      <c r="BZ377" s="2"/>
      <c r="CA377" s="2"/>
      <c r="CC377" s="2"/>
      <c r="CG377" s="2"/>
      <c r="CH377" s="2"/>
      <c r="CI377" s="2"/>
      <c r="CK377" s="2"/>
      <c r="CS377" s="4"/>
    </row>
    <row r="378" spans="2:97" ht="12.75" customHeight="1" x14ac:dyDescent="0.25">
      <c r="B378" s="2"/>
      <c r="C378" s="2"/>
      <c r="D378" s="2"/>
      <c r="G378" s="2"/>
      <c r="I378" s="2"/>
      <c r="J378" s="2"/>
      <c r="K378" s="2"/>
      <c r="M378" s="2"/>
      <c r="P378" s="2"/>
      <c r="Q378" s="2"/>
      <c r="R378" s="2"/>
      <c r="T378" s="2"/>
      <c r="W378" s="2"/>
      <c r="X378" s="2"/>
      <c r="Y378" s="2"/>
      <c r="AA378" s="2"/>
      <c r="AD378" s="2"/>
      <c r="AE378" s="2"/>
      <c r="AF378" s="2"/>
      <c r="AH378" s="2"/>
      <c r="AK378" s="2"/>
      <c r="AL378" s="2"/>
      <c r="AM378" s="2"/>
      <c r="AO378" s="2"/>
      <c r="AS378" s="2"/>
      <c r="AT378" s="2"/>
      <c r="AU378" s="2"/>
      <c r="AW378" s="2"/>
      <c r="BA378" s="2"/>
      <c r="BB378" s="2"/>
      <c r="BC378" s="2"/>
      <c r="BE378" s="2"/>
      <c r="BI378" s="2"/>
      <c r="BJ378" s="2"/>
      <c r="BK378" s="2"/>
      <c r="BM378" s="2"/>
      <c r="BQ378" s="2"/>
      <c r="BR378" s="2"/>
      <c r="BS378" s="2"/>
      <c r="BU378" s="2"/>
      <c r="BY378" s="2"/>
      <c r="BZ378" s="2"/>
      <c r="CA378" s="2"/>
      <c r="CC378" s="2"/>
      <c r="CG378" s="2"/>
      <c r="CH378" s="2"/>
      <c r="CI378" s="2"/>
      <c r="CK378" s="2"/>
      <c r="CS378" s="4"/>
    </row>
    <row r="379" spans="2:97" ht="12.75" customHeight="1" x14ac:dyDescent="0.25">
      <c r="B379" s="2"/>
      <c r="C379" s="2"/>
      <c r="D379" s="2"/>
      <c r="G379" s="2"/>
      <c r="I379" s="2"/>
      <c r="J379" s="2"/>
      <c r="K379" s="2"/>
      <c r="M379" s="2"/>
      <c r="P379" s="2"/>
      <c r="Q379" s="2"/>
      <c r="R379" s="2"/>
      <c r="T379" s="2"/>
      <c r="W379" s="2"/>
      <c r="X379" s="2"/>
      <c r="Y379" s="2"/>
      <c r="AA379" s="2"/>
      <c r="AD379" s="2"/>
      <c r="AE379" s="2"/>
      <c r="AF379" s="2"/>
      <c r="AH379" s="2"/>
      <c r="AK379" s="2"/>
      <c r="AL379" s="2"/>
      <c r="AM379" s="2"/>
      <c r="AO379" s="2"/>
      <c r="AS379" s="2"/>
      <c r="AT379" s="2"/>
      <c r="AU379" s="2"/>
      <c r="AW379" s="2"/>
      <c r="BA379" s="2"/>
      <c r="BB379" s="2"/>
      <c r="BC379" s="2"/>
      <c r="BE379" s="2"/>
      <c r="BI379" s="2"/>
      <c r="BJ379" s="2"/>
      <c r="BK379" s="2"/>
      <c r="BM379" s="2"/>
      <c r="BQ379" s="2"/>
      <c r="BR379" s="2"/>
      <c r="BS379" s="2"/>
      <c r="BU379" s="2"/>
      <c r="BY379" s="2"/>
      <c r="BZ379" s="2"/>
      <c r="CA379" s="2"/>
      <c r="CC379" s="2"/>
      <c r="CG379" s="2"/>
      <c r="CH379" s="2"/>
      <c r="CI379" s="2"/>
      <c r="CK379" s="2"/>
      <c r="CS379" s="4"/>
    </row>
    <row r="380" spans="2:97" ht="12.75" customHeight="1" x14ac:dyDescent="0.25">
      <c r="B380" s="2"/>
      <c r="C380" s="2"/>
      <c r="D380" s="2"/>
      <c r="G380" s="2"/>
      <c r="I380" s="2"/>
      <c r="J380" s="2"/>
      <c r="K380" s="2"/>
      <c r="M380" s="2"/>
      <c r="P380" s="2"/>
      <c r="Q380" s="2"/>
      <c r="R380" s="2"/>
      <c r="T380" s="2"/>
      <c r="W380" s="2"/>
      <c r="X380" s="2"/>
      <c r="Y380" s="2"/>
      <c r="AA380" s="2"/>
      <c r="AD380" s="2"/>
      <c r="AE380" s="2"/>
      <c r="AF380" s="2"/>
      <c r="AH380" s="2"/>
      <c r="AK380" s="2"/>
      <c r="AL380" s="2"/>
      <c r="AM380" s="2"/>
      <c r="AO380" s="2"/>
      <c r="AS380" s="2"/>
      <c r="AT380" s="2"/>
      <c r="AU380" s="2"/>
      <c r="AW380" s="2"/>
      <c r="BA380" s="2"/>
      <c r="BB380" s="2"/>
      <c r="BC380" s="2"/>
      <c r="BE380" s="2"/>
      <c r="BI380" s="2"/>
      <c r="BJ380" s="2"/>
      <c r="BK380" s="2"/>
      <c r="BM380" s="2"/>
      <c r="BQ380" s="2"/>
      <c r="BR380" s="2"/>
      <c r="BS380" s="2"/>
      <c r="BU380" s="2"/>
      <c r="BY380" s="2"/>
      <c r="BZ380" s="2"/>
      <c r="CA380" s="2"/>
      <c r="CC380" s="2"/>
      <c r="CG380" s="2"/>
      <c r="CH380" s="2"/>
      <c r="CI380" s="2"/>
      <c r="CK380" s="2"/>
      <c r="CS380" s="4"/>
    </row>
    <row r="381" spans="2:97" ht="12.75" customHeight="1" x14ac:dyDescent="0.25">
      <c r="B381" s="2"/>
      <c r="C381" s="2"/>
      <c r="D381" s="2"/>
      <c r="G381" s="2"/>
      <c r="I381" s="2"/>
      <c r="J381" s="2"/>
      <c r="K381" s="2"/>
      <c r="M381" s="2"/>
      <c r="P381" s="2"/>
      <c r="Q381" s="2"/>
      <c r="R381" s="2"/>
      <c r="T381" s="2"/>
      <c r="W381" s="2"/>
      <c r="X381" s="2"/>
      <c r="Y381" s="2"/>
      <c r="AA381" s="2"/>
      <c r="AD381" s="2"/>
      <c r="AE381" s="2"/>
      <c r="AF381" s="2"/>
      <c r="AH381" s="2"/>
      <c r="AK381" s="2"/>
      <c r="AL381" s="2"/>
      <c r="AM381" s="2"/>
      <c r="AO381" s="2"/>
      <c r="AS381" s="2"/>
      <c r="AT381" s="2"/>
      <c r="AU381" s="2"/>
      <c r="AW381" s="2"/>
      <c r="BA381" s="2"/>
      <c r="BB381" s="2"/>
      <c r="BC381" s="2"/>
      <c r="BE381" s="2"/>
      <c r="BI381" s="2"/>
      <c r="BJ381" s="2"/>
      <c r="BK381" s="2"/>
      <c r="BM381" s="2"/>
      <c r="BQ381" s="2"/>
      <c r="BR381" s="2"/>
      <c r="BS381" s="2"/>
      <c r="BU381" s="2"/>
      <c r="BY381" s="2"/>
      <c r="BZ381" s="2"/>
      <c r="CA381" s="2"/>
      <c r="CC381" s="2"/>
      <c r="CG381" s="2"/>
      <c r="CH381" s="2"/>
      <c r="CI381" s="2"/>
      <c r="CK381" s="2"/>
      <c r="CS381" s="4"/>
    </row>
    <row r="382" spans="2:97" ht="12.75" customHeight="1" x14ac:dyDescent="0.25">
      <c r="B382" s="2"/>
      <c r="C382" s="2"/>
      <c r="D382" s="2"/>
      <c r="G382" s="2"/>
      <c r="I382" s="2"/>
      <c r="J382" s="2"/>
      <c r="K382" s="2"/>
      <c r="M382" s="2"/>
      <c r="P382" s="2"/>
      <c r="Q382" s="2"/>
      <c r="R382" s="2"/>
      <c r="T382" s="2"/>
      <c r="W382" s="2"/>
      <c r="X382" s="2"/>
      <c r="Y382" s="2"/>
      <c r="AA382" s="2"/>
      <c r="AD382" s="2"/>
      <c r="AE382" s="2"/>
      <c r="AF382" s="2"/>
      <c r="AH382" s="2"/>
      <c r="AK382" s="2"/>
      <c r="AL382" s="2"/>
      <c r="AM382" s="2"/>
      <c r="AO382" s="2"/>
      <c r="AS382" s="2"/>
      <c r="AT382" s="2"/>
      <c r="AU382" s="2"/>
      <c r="AW382" s="2"/>
      <c r="BA382" s="2"/>
      <c r="BB382" s="2"/>
      <c r="BC382" s="2"/>
      <c r="BE382" s="2"/>
      <c r="BI382" s="2"/>
      <c r="BJ382" s="2"/>
      <c r="BK382" s="2"/>
      <c r="BM382" s="2"/>
      <c r="BQ382" s="2"/>
      <c r="BR382" s="2"/>
      <c r="BS382" s="2"/>
      <c r="BU382" s="2"/>
      <c r="BY382" s="2"/>
      <c r="BZ382" s="2"/>
      <c r="CA382" s="2"/>
      <c r="CC382" s="2"/>
      <c r="CG382" s="2"/>
      <c r="CH382" s="2"/>
      <c r="CI382" s="2"/>
      <c r="CK382" s="2"/>
      <c r="CS382" s="4"/>
    </row>
    <row r="383" spans="2:97" ht="12.75" customHeight="1" x14ac:dyDescent="0.25">
      <c r="B383" s="2"/>
      <c r="C383" s="2"/>
      <c r="D383" s="2"/>
      <c r="G383" s="2"/>
      <c r="I383" s="2"/>
      <c r="J383" s="2"/>
      <c r="K383" s="2"/>
      <c r="M383" s="2"/>
      <c r="P383" s="2"/>
      <c r="Q383" s="2"/>
      <c r="R383" s="2"/>
      <c r="T383" s="2"/>
      <c r="W383" s="2"/>
      <c r="X383" s="2"/>
      <c r="Y383" s="2"/>
      <c r="AA383" s="2"/>
      <c r="AD383" s="2"/>
      <c r="AE383" s="2"/>
      <c r="AF383" s="2"/>
      <c r="AH383" s="2"/>
      <c r="AK383" s="2"/>
      <c r="AL383" s="2"/>
      <c r="AM383" s="2"/>
      <c r="AO383" s="2"/>
      <c r="AS383" s="2"/>
      <c r="AT383" s="2"/>
      <c r="AU383" s="2"/>
      <c r="AW383" s="2"/>
      <c r="BA383" s="2"/>
      <c r="BB383" s="2"/>
      <c r="BC383" s="2"/>
      <c r="BE383" s="2"/>
      <c r="BI383" s="2"/>
      <c r="BJ383" s="2"/>
      <c r="BK383" s="2"/>
      <c r="BM383" s="2"/>
      <c r="BQ383" s="2"/>
      <c r="BR383" s="2"/>
      <c r="BS383" s="2"/>
      <c r="BU383" s="2"/>
      <c r="BY383" s="2"/>
      <c r="BZ383" s="2"/>
      <c r="CA383" s="2"/>
      <c r="CC383" s="2"/>
      <c r="CG383" s="2"/>
      <c r="CH383" s="2"/>
      <c r="CI383" s="2"/>
      <c r="CK383" s="2"/>
      <c r="CS383" s="4"/>
    </row>
    <row r="384" spans="2:97" ht="12.75" customHeight="1" x14ac:dyDescent="0.25">
      <c r="B384" s="2"/>
      <c r="C384" s="2"/>
      <c r="D384" s="2"/>
      <c r="G384" s="2"/>
      <c r="I384" s="2"/>
      <c r="J384" s="2"/>
      <c r="K384" s="2"/>
      <c r="M384" s="2"/>
      <c r="P384" s="2"/>
      <c r="Q384" s="2"/>
      <c r="R384" s="2"/>
      <c r="T384" s="2"/>
      <c r="W384" s="2"/>
      <c r="X384" s="2"/>
      <c r="Y384" s="2"/>
      <c r="AA384" s="2"/>
      <c r="AD384" s="2"/>
      <c r="AE384" s="2"/>
      <c r="AF384" s="2"/>
      <c r="AH384" s="2"/>
      <c r="AK384" s="2"/>
      <c r="AL384" s="2"/>
      <c r="AM384" s="2"/>
      <c r="AO384" s="2"/>
      <c r="AS384" s="2"/>
      <c r="AT384" s="2"/>
      <c r="AU384" s="2"/>
      <c r="AW384" s="2"/>
      <c r="BA384" s="2"/>
      <c r="BB384" s="2"/>
      <c r="BC384" s="2"/>
      <c r="BE384" s="2"/>
      <c r="BI384" s="2"/>
      <c r="BJ384" s="2"/>
      <c r="BK384" s="2"/>
      <c r="BM384" s="2"/>
      <c r="BQ384" s="2"/>
      <c r="BR384" s="2"/>
      <c r="BS384" s="2"/>
      <c r="BU384" s="2"/>
      <c r="BY384" s="2"/>
      <c r="BZ384" s="2"/>
      <c r="CA384" s="2"/>
      <c r="CC384" s="2"/>
      <c r="CG384" s="2"/>
      <c r="CH384" s="2"/>
      <c r="CI384" s="2"/>
      <c r="CK384" s="2"/>
      <c r="CS384" s="4"/>
    </row>
    <row r="385" spans="2:97" ht="12.75" customHeight="1" x14ac:dyDescent="0.25">
      <c r="B385" s="2"/>
      <c r="C385" s="2"/>
      <c r="D385" s="2"/>
      <c r="G385" s="2"/>
      <c r="I385" s="2"/>
      <c r="J385" s="2"/>
      <c r="K385" s="2"/>
      <c r="M385" s="2"/>
      <c r="P385" s="2"/>
      <c r="Q385" s="2"/>
      <c r="R385" s="2"/>
      <c r="T385" s="2"/>
      <c r="W385" s="2"/>
      <c r="X385" s="2"/>
      <c r="Y385" s="2"/>
      <c r="AA385" s="2"/>
      <c r="AD385" s="2"/>
      <c r="AE385" s="2"/>
      <c r="AF385" s="2"/>
      <c r="AH385" s="2"/>
      <c r="AK385" s="2"/>
      <c r="AL385" s="2"/>
      <c r="AM385" s="2"/>
      <c r="AO385" s="2"/>
      <c r="AS385" s="2"/>
      <c r="AT385" s="2"/>
      <c r="AU385" s="2"/>
      <c r="AW385" s="2"/>
      <c r="BA385" s="2"/>
      <c r="BB385" s="2"/>
      <c r="BC385" s="2"/>
      <c r="BE385" s="2"/>
      <c r="BI385" s="2"/>
      <c r="BJ385" s="2"/>
      <c r="BK385" s="2"/>
      <c r="BM385" s="2"/>
      <c r="BQ385" s="2"/>
      <c r="BR385" s="2"/>
      <c r="BS385" s="2"/>
      <c r="BU385" s="2"/>
      <c r="BY385" s="2"/>
      <c r="BZ385" s="2"/>
      <c r="CA385" s="2"/>
      <c r="CC385" s="2"/>
      <c r="CG385" s="2"/>
      <c r="CH385" s="2"/>
      <c r="CI385" s="2"/>
      <c r="CK385" s="2"/>
      <c r="CS385" s="4"/>
    </row>
    <row r="386" spans="2:97" ht="12.75" customHeight="1" x14ac:dyDescent="0.25">
      <c r="B386" s="2"/>
      <c r="C386" s="2"/>
      <c r="D386" s="2"/>
      <c r="G386" s="2"/>
      <c r="I386" s="2"/>
      <c r="J386" s="2"/>
      <c r="K386" s="2"/>
      <c r="M386" s="2"/>
      <c r="P386" s="2"/>
      <c r="Q386" s="2"/>
      <c r="R386" s="2"/>
      <c r="T386" s="2"/>
      <c r="W386" s="2"/>
      <c r="X386" s="2"/>
      <c r="Y386" s="2"/>
      <c r="AA386" s="2"/>
      <c r="AD386" s="2"/>
      <c r="AE386" s="2"/>
      <c r="AF386" s="2"/>
      <c r="AH386" s="2"/>
      <c r="AK386" s="2"/>
      <c r="AL386" s="2"/>
      <c r="AM386" s="2"/>
      <c r="AO386" s="2"/>
      <c r="AS386" s="2"/>
      <c r="AT386" s="2"/>
      <c r="AU386" s="2"/>
      <c r="AW386" s="2"/>
      <c r="BA386" s="2"/>
      <c r="BB386" s="2"/>
      <c r="BC386" s="2"/>
      <c r="BE386" s="2"/>
      <c r="BI386" s="2"/>
      <c r="BJ386" s="2"/>
      <c r="BK386" s="2"/>
      <c r="BM386" s="2"/>
      <c r="BQ386" s="2"/>
      <c r="BR386" s="2"/>
      <c r="BS386" s="2"/>
      <c r="BU386" s="2"/>
      <c r="BY386" s="2"/>
      <c r="BZ386" s="2"/>
      <c r="CA386" s="2"/>
      <c r="CC386" s="2"/>
      <c r="CG386" s="2"/>
      <c r="CH386" s="2"/>
      <c r="CI386" s="2"/>
      <c r="CK386" s="2"/>
      <c r="CS386" s="4"/>
    </row>
    <row r="387" spans="2:97" ht="12.75" customHeight="1" x14ac:dyDescent="0.25">
      <c r="B387" s="2"/>
      <c r="C387" s="2"/>
      <c r="D387" s="2"/>
      <c r="G387" s="2"/>
      <c r="I387" s="2"/>
      <c r="J387" s="2"/>
      <c r="K387" s="2"/>
      <c r="M387" s="2"/>
      <c r="P387" s="2"/>
      <c r="Q387" s="2"/>
      <c r="R387" s="2"/>
      <c r="T387" s="2"/>
      <c r="W387" s="2"/>
      <c r="X387" s="2"/>
      <c r="Y387" s="2"/>
      <c r="AA387" s="2"/>
      <c r="AD387" s="2"/>
      <c r="AE387" s="2"/>
      <c r="AF387" s="2"/>
      <c r="AH387" s="2"/>
      <c r="AK387" s="2"/>
      <c r="AL387" s="2"/>
      <c r="AM387" s="2"/>
      <c r="AO387" s="2"/>
      <c r="AS387" s="2"/>
      <c r="AT387" s="2"/>
      <c r="AU387" s="2"/>
      <c r="AW387" s="2"/>
      <c r="BA387" s="2"/>
      <c r="BB387" s="2"/>
      <c r="BC387" s="2"/>
      <c r="BE387" s="2"/>
      <c r="BI387" s="2"/>
      <c r="BJ387" s="2"/>
      <c r="BK387" s="2"/>
      <c r="BM387" s="2"/>
      <c r="BQ387" s="2"/>
      <c r="BR387" s="2"/>
      <c r="BS387" s="2"/>
      <c r="BU387" s="2"/>
      <c r="BY387" s="2"/>
      <c r="BZ387" s="2"/>
      <c r="CA387" s="2"/>
      <c r="CC387" s="2"/>
      <c r="CG387" s="2"/>
      <c r="CH387" s="2"/>
      <c r="CI387" s="2"/>
      <c r="CK387" s="2"/>
      <c r="CS387" s="4"/>
    </row>
    <row r="388" spans="2:97" ht="12.75" customHeight="1" x14ac:dyDescent="0.25">
      <c r="B388" s="2"/>
      <c r="C388" s="2"/>
      <c r="D388" s="2"/>
      <c r="G388" s="2"/>
      <c r="I388" s="2"/>
      <c r="J388" s="2"/>
      <c r="K388" s="2"/>
      <c r="M388" s="2"/>
      <c r="P388" s="2"/>
      <c r="Q388" s="2"/>
      <c r="R388" s="2"/>
      <c r="T388" s="2"/>
      <c r="W388" s="2"/>
      <c r="X388" s="2"/>
      <c r="Y388" s="2"/>
      <c r="AA388" s="2"/>
      <c r="AD388" s="2"/>
      <c r="AE388" s="2"/>
      <c r="AF388" s="2"/>
      <c r="AH388" s="2"/>
      <c r="AK388" s="2"/>
      <c r="AL388" s="2"/>
      <c r="AM388" s="2"/>
      <c r="AO388" s="2"/>
      <c r="AS388" s="2"/>
      <c r="AT388" s="2"/>
      <c r="AU388" s="2"/>
      <c r="AW388" s="2"/>
      <c r="BA388" s="2"/>
      <c r="BB388" s="2"/>
      <c r="BC388" s="2"/>
      <c r="BE388" s="2"/>
      <c r="BI388" s="2"/>
      <c r="BJ388" s="2"/>
      <c r="BK388" s="2"/>
      <c r="BM388" s="2"/>
      <c r="BQ388" s="2"/>
      <c r="BR388" s="2"/>
      <c r="BS388" s="2"/>
      <c r="BU388" s="2"/>
      <c r="BY388" s="2"/>
      <c r="BZ388" s="2"/>
      <c r="CA388" s="2"/>
      <c r="CC388" s="2"/>
      <c r="CG388" s="2"/>
      <c r="CH388" s="2"/>
      <c r="CI388" s="2"/>
      <c r="CK388" s="2"/>
      <c r="CS388" s="4"/>
    </row>
    <row r="389" spans="2:97" ht="12.75" customHeight="1" x14ac:dyDescent="0.25">
      <c r="B389" s="2"/>
      <c r="C389" s="2"/>
      <c r="D389" s="2"/>
      <c r="G389" s="2"/>
      <c r="I389" s="2"/>
      <c r="J389" s="2"/>
      <c r="K389" s="2"/>
      <c r="M389" s="2"/>
      <c r="P389" s="2"/>
      <c r="Q389" s="2"/>
      <c r="R389" s="2"/>
      <c r="T389" s="2"/>
      <c r="W389" s="2"/>
      <c r="X389" s="2"/>
      <c r="Y389" s="2"/>
      <c r="AA389" s="2"/>
      <c r="AD389" s="2"/>
      <c r="AE389" s="2"/>
      <c r="AF389" s="2"/>
      <c r="AH389" s="2"/>
      <c r="AK389" s="2"/>
      <c r="AL389" s="2"/>
      <c r="AM389" s="2"/>
      <c r="AO389" s="2"/>
      <c r="AS389" s="2"/>
      <c r="AT389" s="2"/>
      <c r="AU389" s="2"/>
      <c r="AW389" s="2"/>
      <c r="BA389" s="2"/>
      <c r="BB389" s="2"/>
      <c r="BC389" s="2"/>
      <c r="BE389" s="2"/>
      <c r="BI389" s="2"/>
      <c r="BJ389" s="2"/>
      <c r="BK389" s="2"/>
      <c r="BM389" s="2"/>
      <c r="BQ389" s="2"/>
      <c r="BR389" s="2"/>
      <c r="BS389" s="2"/>
      <c r="BU389" s="2"/>
      <c r="BY389" s="2"/>
      <c r="BZ389" s="2"/>
      <c r="CA389" s="2"/>
      <c r="CC389" s="2"/>
      <c r="CG389" s="2"/>
      <c r="CH389" s="2"/>
      <c r="CI389" s="2"/>
      <c r="CK389" s="2"/>
      <c r="CS389" s="4"/>
    </row>
    <row r="390" spans="2:97" ht="12.75" customHeight="1" x14ac:dyDescent="0.25">
      <c r="B390" s="2"/>
      <c r="C390" s="2"/>
      <c r="D390" s="2"/>
      <c r="G390" s="2"/>
      <c r="I390" s="2"/>
      <c r="J390" s="2"/>
      <c r="K390" s="2"/>
      <c r="M390" s="2"/>
      <c r="P390" s="2"/>
      <c r="Q390" s="2"/>
      <c r="R390" s="2"/>
      <c r="T390" s="2"/>
      <c r="W390" s="2"/>
      <c r="X390" s="2"/>
      <c r="Y390" s="2"/>
      <c r="AA390" s="2"/>
      <c r="AD390" s="2"/>
      <c r="AE390" s="2"/>
      <c r="AF390" s="2"/>
      <c r="AH390" s="2"/>
      <c r="AK390" s="2"/>
      <c r="AL390" s="2"/>
      <c r="AM390" s="2"/>
      <c r="AO390" s="2"/>
      <c r="AS390" s="2"/>
      <c r="AT390" s="2"/>
      <c r="AU390" s="2"/>
      <c r="AW390" s="2"/>
      <c r="BA390" s="2"/>
      <c r="BB390" s="2"/>
      <c r="BC390" s="2"/>
      <c r="BE390" s="2"/>
      <c r="BI390" s="2"/>
      <c r="BJ390" s="2"/>
      <c r="BK390" s="2"/>
      <c r="BM390" s="2"/>
      <c r="BQ390" s="2"/>
      <c r="BR390" s="2"/>
      <c r="BS390" s="2"/>
      <c r="BU390" s="2"/>
      <c r="BY390" s="2"/>
      <c r="BZ390" s="2"/>
      <c r="CA390" s="2"/>
      <c r="CC390" s="2"/>
      <c r="CG390" s="2"/>
      <c r="CH390" s="2"/>
      <c r="CI390" s="2"/>
      <c r="CK390" s="2"/>
      <c r="CS390" s="4"/>
    </row>
    <row r="391" spans="2:97" ht="12.75" customHeight="1" x14ac:dyDescent="0.25">
      <c r="B391" s="2"/>
      <c r="C391" s="2"/>
      <c r="D391" s="2"/>
      <c r="G391" s="2"/>
      <c r="I391" s="2"/>
      <c r="J391" s="2"/>
      <c r="K391" s="2"/>
      <c r="M391" s="2"/>
      <c r="P391" s="2"/>
      <c r="Q391" s="2"/>
      <c r="R391" s="2"/>
      <c r="T391" s="2"/>
      <c r="W391" s="2"/>
      <c r="X391" s="2"/>
      <c r="Y391" s="2"/>
      <c r="AA391" s="2"/>
      <c r="AD391" s="2"/>
      <c r="AE391" s="2"/>
      <c r="AF391" s="2"/>
      <c r="AH391" s="2"/>
      <c r="AK391" s="2"/>
      <c r="AL391" s="2"/>
      <c r="AM391" s="2"/>
      <c r="AO391" s="2"/>
      <c r="AS391" s="2"/>
      <c r="AT391" s="2"/>
      <c r="AU391" s="2"/>
      <c r="AW391" s="2"/>
      <c r="BA391" s="2"/>
      <c r="BB391" s="2"/>
      <c r="BC391" s="2"/>
      <c r="BE391" s="2"/>
      <c r="BI391" s="2"/>
      <c r="BJ391" s="2"/>
      <c r="BK391" s="2"/>
      <c r="BM391" s="2"/>
      <c r="BQ391" s="2"/>
      <c r="BR391" s="2"/>
      <c r="BS391" s="2"/>
      <c r="BU391" s="2"/>
      <c r="BY391" s="2"/>
      <c r="BZ391" s="2"/>
      <c r="CA391" s="2"/>
      <c r="CC391" s="2"/>
      <c r="CG391" s="2"/>
      <c r="CH391" s="2"/>
      <c r="CI391" s="2"/>
      <c r="CK391" s="2"/>
      <c r="CS391" s="4"/>
    </row>
    <row r="392" spans="2:97" ht="12.75" customHeight="1" x14ac:dyDescent="0.25">
      <c r="B392" s="2"/>
      <c r="C392" s="2"/>
      <c r="D392" s="2"/>
      <c r="G392" s="2"/>
      <c r="I392" s="2"/>
      <c r="J392" s="2"/>
      <c r="K392" s="2"/>
      <c r="M392" s="2"/>
      <c r="P392" s="2"/>
      <c r="Q392" s="2"/>
      <c r="R392" s="2"/>
      <c r="T392" s="2"/>
      <c r="W392" s="2"/>
      <c r="X392" s="2"/>
      <c r="Y392" s="2"/>
      <c r="AA392" s="2"/>
      <c r="AD392" s="2"/>
      <c r="AE392" s="2"/>
      <c r="AF392" s="2"/>
      <c r="AH392" s="2"/>
      <c r="AK392" s="2"/>
      <c r="AL392" s="2"/>
      <c r="AM392" s="2"/>
      <c r="AO392" s="2"/>
      <c r="AS392" s="2"/>
      <c r="AT392" s="2"/>
      <c r="AU392" s="2"/>
      <c r="AW392" s="2"/>
      <c r="BA392" s="2"/>
      <c r="BB392" s="2"/>
      <c r="BC392" s="2"/>
      <c r="BE392" s="2"/>
      <c r="BI392" s="2"/>
      <c r="BJ392" s="2"/>
      <c r="BK392" s="2"/>
      <c r="BM392" s="2"/>
      <c r="BQ392" s="2"/>
      <c r="BR392" s="2"/>
      <c r="BS392" s="2"/>
      <c r="BU392" s="2"/>
      <c r="BY392" s="2"/>
      <c r="BZ392" s="2"/>
      <c r="CA392" s="2"/>
      <c r="CC392" s="2"/>
      <c r="CG392" s="2"/>
      <c r="CH392" s="2"/>
      <c r="CI392" s="2"/>
      <c r="CK392" s="2"/>
      <c r="CS392" s="4"/>
    </row>
    <row r="393" spans="2:97" ht="12.75" customHeight="1" x14ac:dyDescent="0.25">
      <c r="B393" s="2"/>
      <c r="C393" s="2"/>
      <c r="D393" s="2"/>
      <c r="G393" s="2"/>
      <c r="I393" s="2"/>
      <c r="J393" s="2"/>
      <c r="K393" s="2"/>
      <c r="M393" s="2"/>
      <c r="P393" s="2"/>
      <c r="Q393" s="2"/>
      <c r="R393" s="2"/>
      <c r="T393" s="2"/>
      <c r="W393" s="2"/>
      <c r="X393" s="2"/>
      <c r="Y393" s="2"/>
      <c r="AA393" s="2"/>
      <c r="AD393" s="2"/>
      <c r="AE393" s="2"/>
      <c r="AF393" s="2"/>
      <c r="AH393" s="2"/>
      <c r="AK393" s="2"/>
      <c r="AL393" s="2"/>
      <c r="AM393" s="2"/>
      <c r="AO393" s="2"/>
      <c r="AS393" s="2"/>
      <c r="AT393" s="2"/>
      <c r="AU393" s="2"/>
      <c r="AW393" s="2"/>
      <c r="BA393" s="2"/>
      <c r="BB393" s="2"/>
      <c r="BC393" s="2"/>
      <c r="BE393" s="2"/>
      <c r="BI393" s="2"/>
      <c r="BJ393" s="2"/>
      <c r="BK393" s="2"/>
      <c r="BM393" s="2"/>
      <c r="BQ393" s="2"/>
      <c r="BR393" s="2"/>
      <c r="BS393" s="2"/>
      <c r="BU393" s="2"/>
      <c r="BY393" s="2"/>
      <c r="BZ393" s="2"/>
      <c r="CA393" s="2"/>
      <c r="CC393" s="2"/>
      <c r="CG393" s="2"/>
      <c r="CH393" s="2"/>
      <c r="CI393" s="2"/>
      <c r="CK393" s="2"/>
      <c r="CS393" s="4"/>
    </row>
    <row r="394" spans="2:97" ht="12.75" customHeight="1" x14ac:dyDescent="0.25">
      <c r="B394" s="2"/>
      <c r="C394" s="2"/>
      <c r="D394" s="2"/>
      <c r="G394" s="2"/>
      <c r="I394" s="2"/>
      <c r="J394" s="2"/>
      <c r="K394" s="2"/>
      <c r="M394" s="2"/>
      <c r="P394" s="2"/>
      <c r="Q394" s="2"/>
      <c r="R394" s="2"/>
      <c r="T394" s="2"/>
      <c r="W394" s="2"/>
      <c r="X394" s="2"/>
      <c r="Y394" s="2"/>
      <c r="AA394" s="2"/>
      <c r="AD394" s="2"/>
      <c r="AE394" s="2"/>
      <c r="AF394" s="2"/>
      <c r="AH394" s="2"/>
      <c r="AK394" s="2"/>
      <c r="AL394" s="2"/>
      <c r="AM394" s="2"/>
      <c r="AO394" s="2"/>
      <c r="AS394" s="2"/>
      <c r="AT394" s="2"/>
      <c r="AU394" s="2"/>
      <c r="AW394" s="2"/>
      <c r="BA394" s="2"/>
      <c r="BB394" s="2"/>
      <c r="BC394" s="2"/>
      <c r="BE394" s="2"/>
      <c r="BI394" s="2"/>
      <c r="BJ394" s="2"/>
      <c r="BK394" s="2"/>
      <c r="BM394" s="2"/>
      <c r="BQ394" s="2"/>
      <c r="BR394" s="2"/>
      <c r="BS394" s="2"/>
      <c r="BU394" s="2"/>
      <c r="BY394" s="2"/>
      <c r="BZ394" s="2"/>
      <c r="CA394" s="2"/>
      <c r="CC394" s="2"/>
      <c r="CG394" s="2"/>
      <c r="CH394" s="2"/>
      <c r="CI394" s="2"/>
      <c r="CK394" s="2"/>
      <c r="CS394" s="4"/>
    </row>
    <row r="395" spans="2:97" ht="12.75" customHeight="1" x14ac:dyDescent="0.25">
      <c r="B395" s="2"/>
      <c r="C395" s="2"/>
      <c r="D395" s="2"/>
      <c r="G395" s="2"/>
      <c r="I395" s="2"/>
      <c r="J395" s="2"/>
      <c r="K395" s="2"/>
      <c r="M395" s="2"/>
      <c r="P395" s="2"/>
      <c r="Q395" s="2"/>
      <c r="R395" s="2"/>
      <c r="T395" s="2"/>
      <c r="W395" s="2"/>
      <c r="X395" s="2"/>
      <c r="Y395" s="2"/>
      <c r="AA395" s="2"/>
      <c r="AD395" s="2"/>
      <c r="AE395" s="2"/>
      <c r="AF395" s="2"/>
      <c r="AH395" s="2"/>
      <c r="AK395" s="2"/>
      <c r="AL395" s="2"/>
      <c r="AM395" s="2"/>
      <c r="AO395" s="2"/>
      <c r="AS395" s="2"/>
      <c r="AT395" s="2"/>
      <c r="AU395" s="2"/>
      <c r="AW395" s="2"/>
      <c r="BA395" s="2"/>
      <c r="BB395" s="2"/>
      <c r="BC395" s="2"/>
      <c r="BE395" s="2"/>
      <c r="BI395" s="2"/>
      <c r="BJ395" s="2"/>
      <c r="BK395" s="2"/>
      <c r="BM395" s="2"/>
      <c r="BQ395" s="2"/>
      <c r="BR395" s="2"/>
      <c r="BS395" s="2"/>
      <c r="BU395" s="2"/>
      <c r="BY395" s="2"/>
      <c r="BZ395" s="2"/>
      <c r="CA395" s="2"/>
      <c r="CC395" s="2"/>
      <c r="CG395" s="2"/>
      <c r="CH395" s="2"/>
      <c r="CI395" s="2"/>
      <c r="CK395" s="2"/>
      <c r="CS395" s="4"/>
    </row>
    <row r="396" spans="2:97" ht="12.75" customHeight="1" x14ac:dyDescent="0.25">
      <c r="B396" s="2"/>
      <c r="C396" s="2"/>
      <c r="D396" s="2"/>
      <c r="G396" s="2"/>
      <c r="I396" s="2"/>
      <c r="J396" s="2"/>
      <c r="K396" s="2"/>
      <c r="M396" s="2"/>
      <c r="P396" s="2"/>
      <c r="Q396" s="2"/>
      <c r="R396" s="2"/>
      <c r="T396" s="2"/>
      <c r="W396" s="2"/>
      <c r="X396" s="2"/>
      <c r="Y396" s="2"/>
      <c r="AA396" s="2"/>
      <c r="AD396" s="2"/>
      <c r="AE396" s="2"/>
      <c r="AF396" s="2"/>
      <c r="AH396" s="2"/>
      <c r="AK396" s="2"/>
      <c r="AL396" s="2"/>
      <c r="AM396" s="2"/>
      <c r="AO396" s="2"/>
      <c r="AS396" s="2"/>
      <c r="AT396" s="2"/>
      <c r="AU396" s="2"/>
      <c r="AW396" s="2"/>
      <c r="BA396" s="2"/>
      <c r="BB396" s="2"/>
      <c r="BC396" s="2"/>
      <c r="BE396" s="2"/>
      <c r="BI396" s="2"/>
      <c r="BJ396" s="2"/>
      <c r="BK396" s="2"/>
      <c r="BM396" s="2"/>
      <c r="BQ396" s="2"/>
      <c r="BR396" s="2"/>
      <c r="BS396" s="2"/>
      <c r="BU396" s="2"/>
      <c r="BY396" s="2"/>
      <c r="BZ396" s="2"/>
      <c r="CA396" s="2"/>
      <c r="CC396" s="2"/>
      <c r="CG396" s="2"/>
      <c r="CH396" s="2"/>
      <c r="CI396" s="2"/>
      <c r="CK396" s="2"/>
      <c r="CS396" s="4"/>
    </row>
    <row r="397" spans="2:97" ht="12.75" customHeight="1" x14ac:dyDescent="0.25">
      <c r="B397" s="2"/>
      <c r="C397" s="2"/>
      <c r="D397" s="2"/>
      <c r="G397" s="2"/>
      <c r="I397" s="2"/>
      <c r="J397" s="2"/>
      <c r="K397" s="2"/>
      <c r="M397" s="2"/>
      <c r="P397" s="2"/>
      <c r="Q397" s="2"/>
      <c r="R397" s="2"/>
      <c r="T397" s="2"/>
      <c r="W397" s="2"/>
      <c r="X397" s="2"/>
      <c r="Y397" s="2"/>
      <c r="AA397" s="2"/>
      <c r="AD397" s="2"/>
      <c r="AE397" s="2"/>
      <c r="AF397" s="2"/>
      <c r="AH397" s="2"/>
      <c r="AK397" s="2"/>
      <c r="AL397" s="2"/>
      <c r="AM397" s="2"/>
      <c r="AO397" s="2"/>
      <c r="AS397" s="2"/>
      <c r="AT397" s="2"/>
      <c r="AU397" s="2"/>
      <c r="AW397" s="2"/>
      <c r="BA397" s="2"/>
      <c r="BB397" s="2"/>
      <c r="BC397" s="2"/>
      <c r="BE397" s="2"/>
      <c r="BI397" s="2"/>
      <c r="BJ397" s="2"/>
      <c r="BK397" s="2"/>
      <c r="BM397" s="2"/>
      <c r="BQ397" s="2"/>
      <c r="BR397" s="2"/>
      <c r="BS397" s="2"/>
      <c r="BU397" s="2"/>
      <c r="BY397" s="2"/>
      <c r="BZ397" s="2"/>
      <c r="CA397" s="2"/>
      <c r="CC397" s="2"/>
      <c r="CG397" s="2"/>
      <c r="CH397" s="2"/>
      <c r="CI397" s="2"/>
      <c r="CK397" s="2"/>
      <c r="CS397" s="4"/>
    </row>
    <row r="398" spans="2:97" ht="12.75" customHeight="1" x14ac:dyDescent="0.25">
      <c r="B398" s="2"/>
      <c r="C398" s="2"/>
      <c r="D398" s="2"/>
      <c r="G398" s="2"/>
      <c r="I398" s="2"/>
      <c r="J398" s="2"/>
      <c r="K398" s="2"/>
      <c r="M398" s="2"/>
      <c r="P398" s="2"/>
      <c r="Q398" s="2"/>
      <c r="R398" s="2"/>
      <c r="T398" s="2"/>
      <c r="W398" s="2"/>
      <c r="X398" s="2"/>
      <c r="Y398" s="2"/>
      <c r="AA398" s="2"/>
      <c r="AD398" s="2"/>
      <c r="AE398" s="2"/>
      <c r="AF398" s="2"/>
      <c r="AH398" s="2"/>
      <c r="AK398" s="2"/>
      <c r="AL398" s="2"/>
      <c r="AM398" s="2"/>
      <c r="AO398" s="2"/>
      <c r="AS398" s="2"/>
      <c r="AT398" s="2"/>
      <c r="AU398" s="2"/>
      <c r="AW398" s="2"/>
      <c r="BA398" s="2"/>
      <c r="BB398" s="2"/>
      <c r="BC398" s="2"/>
      <c r="BE398" s="2"/>
      <c r="BI398" s="2"/>
      <c r="BJ398" s="2"/>
      <c r="BK398" s="2"/>
      <c r="BM398" s="2"/>
      <c r="BQ398" s="2"/>
      <c r="BR398" s="2"/>
      <c r="BS398" s="2"/>
      <c r="BU398" s="2"/>
      <c r="BY398" s="2"/>
      <c r="BZ398" s="2"/>
      <c r="CA398" s="2"/>
      <c r="CC398" s="2"/>
      <c r="CG398" s="2"/>
      <c r="CH398" s="2"/>
      <c r="CI398" s="2"/>
      <c r="CK398" s="2"/>
      <c r="CS398" s="4"/>
    </row>
  </sheetData>
  <mergeCells count="29">
    <mergeCell ref="A1:G2"/>
    <mergeCell ref="J1:AP2"/>
    <mergeCell ref="H4:N4"/>
    <mergeCell ref="O4:U4"/>
    <mergeCell ref="V4:AB4"/>
    <mergeCell ref="AC4:AI4"/>
    <mergeCell ref="AJ4:AP4"/>
    <mergeCell ref="CB37:CD37"/>
    <mergeCell ref="CJ37:CL37"/>
    <mergeCell ref="A39:G39"/>
    <mergeCell ref="H39:N39"/>
    <mergeCell ref="O39:U39"/>
    <mergeCell ref="V39:AB39"/>
    <mergeCell ref="AC39:AI39"/>
    <mergeCell ref="AJ39:AP39"/>
    <mergeCell ref="AN37:AP37"/>
    <mergeCell ref="AV37:AX37"/>
    <mergeCell ref="BD37:BF37"/>
    <mergeCell ref="BL37:BN37"/>
    <mergeCell ref="BT37:BV37"/>
    <mergeCell ref="B41:B42"/>
    <mergeCell ref="AL41:AL46"/>
    <mergeCell ref="A4:G4"/>
    <mergeCell ref="B17:C20"/>
    <mergeCell ref="E37:F37"/>
    <mergeCell ref="L37:N37"/>
    <mergeCell ref="S37:U37"/>
    <mergeCell ref="Z37:AB37"/>
    <mergeCell ref="AG37:AI37"/>
  </mergeCells>
  <conditionalFormatting sqref="A6:A36 O24:S36 AK6:AN12 B6:H13 AD6:AG13 I6:L16 O6:S21 W6:Z23 V6:V35 M6:N36 T6:U36 AA6:AB36 AH6:AI36 AO6:AP36 AK13:AL16 AN13:AN16 B14:E16 F14:H19 AD14:AE19 AG14:AG19 B17 I17:J18 L17:L18 D17:E19 AK17:AN36 I19:L36 D20:H20 AD20:AG36 B21:H26 O22:Q23 S22:S23 W24:X28 Z24:Z28 B27:C28 E27:H28 B29:H35 W29:Z36 B36:G36 B41 AD41:AG41 AK41:AN41 D41:E42 P41:P42 W41:AA42 AH41:AH42 AO41:AO42 I41:L49 Q41:S53 F41:G68 M41:N71 T41:U71 AB41:AB71 AI41:AI71 AP41:AP71 AD42:AE42 AG42 AK42 AM42:AN42 B43:E51 AK49:AN49 P49:P53 W49:Z58 AD49:AG65 AA49:AA71 AH49:AH71 AO49:AO71 AK50:AL51 AN50:AN51 I50:J54 L50:L54 B52:C54 E52:E54 AK52:AN71 P54:Q58 S54:S58 B55:E58 I55:L71 C59:E59 W59:X63 Z59:Z63 P59:S71 B60:E68 W64:Z71 AD66:AE68 AG66:AG68 B69:G71 AD69:AG71">
    <cfRule type="expression" dxfId="31" priority="3">
      <formula>NOT(ISNA(VLOOKUP(A36,$CT$17:$CT$29,1,0)))</formula>
    </cfRule>
  </conditionalFormatting>
  <conditionalFormatting sqref="A36 O36 H71">
    <cfRule type="containsBlanks" dxfId="30" priority="1">
      <formula>LEN(TRIM(A36))=0</formula>
    </cfRule>
  </conditionalFormatting>
  <conditionalFormatting sqref="A41:A68">
    <cfRule type="expression" dxfId="29" priority="108">
      <formula>NOT(ISNA(VLOOKUP(AJ76,$CU$17:$CU$29,1,0)))</formula>
    </cfRule>
  </conditionalFormatting>
  <conditionalFormatting sqref="B59">
    <cfRule type="expression" dxfId="28" priority="17">
      <formula>NOT(ISNA(VLOOKUP(B59,$CT$17:$CT$29,1,0)))</formula>
    </cfRule>
  </conditionalFormatting>
  <conditionalFormatting sqref="C41:C42">
    <cfRule type="expression" dxfId="27" priority="7">
      <formula>NOT(ISNA(VLOOKUP(C41,$CT$17:$CT$29,1,0)))</formula>
    </cfRule>
  </conditionalFormatting>
  <conditionalFormatting sqref="D52:D54">
    <cfRule type="expression" dxfId="26" priority="8">
      <formula>NOT(ISNA(VLOOKUP(AU47,$CT$17:$CT$29,1,0)))</formula>
    </cfRule>
  </conditionalFormatting>
  <conditionalFormatting sqref="H41:H71">
    <cfRule type="expression" dxfId="25" priority="194">
      <formula>NOT(ISNA(VLOOKUP(AQ76,$CU$17:$CU$29,1,0)))</formula>
    </cfRule>
  </conditionalFormatting>
  <conditionalFormatting sqref="H76:H77">
    <cfRule type="expression" dxfId="24" priority="5">
      <formula>NOT(ISNA(VLOOKUP(H76,$CT$17:$CT$29,1,0)))</formula>
    </cfRule>
  </conditionalFormatting>
  <conditionalFormatting sqref="K17">
    <cfRule type="expression" dxfId="23" priority="14">
      <formula>NOT(ISNA(VLOOKUP(M90,$CT$17:$CT$29,1,0)))</formula>
    </cfRule>
  </conditionalFormatting>
  <conditionalFormatting sqref="K50:K54">
    <cfRule type="expression" dxfId="22" priority="9">
      <formula>NOT(ISNA(VLOOKUP(BC45,$CT$17:$CT$29,1,0)))</formula>
    </cfRule>
  </conditionalFormatting>
  <conditionalFormatting sqref="O41:O70">
    <cfRule type="expression" dxfId="21" priority="286">
      <formula>NOT(ISNA(VLOOKUP(AY76,$CU$17:$CU$29,1,0)))</formula>
    </cfRule>
  </conditionalFormatting>
  <conditionalFormatting sqref="P43:P48 AA43:AA48 AH43:AH48 AO43:AO48">
    <cfRule type="expression" dxfId="20" priority="196">
      <formula>NOT(ISNA(VLOOKUP(#REF!,$CT$17:$CT$29,1,0)))</formula>
    </cfRule>
  </conditionalFormatting>
  <conditionalFormatting sqref="R54:R58">
    <cfRule type="expression" dxfId="19" priority="10">
      <formula>NOT(ISNA(VLOOKUP(BK49,$CT$17:$CT$29,1,0)))</formula>
    </cfRule>
  </conditionalFormatting>
  <conditionalFormatting sqref="V41:V71">
    <cfRule type="expression" dxfId="18" priority="376">
      <formula>NOT(ISNA(VLOOKUP(BG76,$CU$17:$CU$29,1,0)))</formula>
    </cfRule>
  </conditionalFormatting>
  <conditionalFormatting sqref="Y59:Y63">
    <cfRule type="expression" dxfId="17" priority="11">
      <formula>NOT(ISNA(VLOOKUP(BS54,$CT$17:$CT$29,1,0)))</formula>
    </cfRule>
  </conditionalFormatting>
  <conditionalFormatting sqref="AC6:AC36 AC41:AC70 H6:H35 V6:V35 A6:A36 O6:O36 H41:H71 A41:A68 O41:O70 V41:V71">
    <cfRule type="expression" dxfId="16" priority="18">
      <formula>WEEKDAY(H6,2)&gt;5</formula>
    </cfRule>
  </conditionalFormatting>
  <conditionalFormatting sqref="AC6:AC36 AC41:AC70">
    <cfRule type="expression" dxfId="15" priority="4">
      <formula>NOT(ISNA(VLOOKUP(BO41,$CU$17:$CU$29,1,0)))</formula>
    </cfRule>
  </conditionalFormatting>
  <conditionalFormatting sqref="AD43:AE46 AG43:AG46 AK43:AK46 AM43:AN46 W43:Z48 AD47:AG48 AK47:AN48">
    <cfRule type="expression" dxfId="14" priority="379">
      <formula>NOT(ISNA(VLOOKUP(X73,$CT$17:$CT$29,1,0)))</formula>
    </cfRule>
  </conditionalFormatting>
  <conditionalFormatting sqref="AF42:AF46">
    <cfRule type="expression" dxfId="13" priority="12">
      <formula>NOT(ISNA(VLOOKUP(CA37,$CT$17:$CT$29,1,0)))</formula>
    </cfRule>
  </conditionalFormatting>
  <conditionalFormatting sqref="AF66:AF68">
    <cfRule type="expression" dxfId="12" priority="15">
      <formula>NOT(ISNA(VLOOKUP(CA61,$CT$17:$CT$29,1,0)))</formula>
    </cfRule>
  </conditionalFormatting>
  <conditionalFormatting sqref="AJ6:AJ36 AJ41:AJ71">
    <cfRule type="expression" dxfId="11" priority="2">
      <formula>WEEKDAY(AQ6,2)&gt;5</formula>
    </cfRule>
    <cfRule type="expression" dxfId="10" priority="466">
      <formula>NOT(ISNA(VLOOKUP(BW41,$CU$17:$CU$29,1,0)))</formula>
    </cfRule>
  </conditionalFormatting>
  <conditionalFormatting sqref="AM50:AM51">
    <cfRule type="expression" dxfId="9" priority="13">
      <formula>NOT(ISNA(VLOOKUP(CI45,$CT$17:$CT$29,1,0)))</formula>
    </cfRule>
  </conditionalFormatting>
  <dataValidations count="1">
    <dataValidation type="list" allowBlank="1" sqref="H1" xr:uid="{00000000-0002-0000-0000-000000000000}">
      <formula1>$CS$4:$CS$14</formula1>
    </dataValidation>
  </dataValidations>
  <pageMargins left="0.70866141732283472" right="0.70866141732283472" top="0.74803149606299213" bottom="0.74803149606299213" header="0" footer="0"/>
  <pageSetup paperSize="8" scale="67" orientation="landscape" r:id="rId1"/>
  <headerFooter>
    <oddFooter>&amp;CVersion du 14 juin 2024 - Ligue Nouvelle-Aquitaine de Badminton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408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baseColWidth="10" defaultColWidth="12.6640625" defaultRowHeight="15" customHeight="1" x14ac:dyDescent="0.25"/>
  <cols>
    <col min="1" max="2" width="14.44140625" customWidth="1"/>
    <col min="3" max="54" width="7.33203125" customWidth="1"/>
    <col min="55" max="58" width="14.44140625" customWidth="1"/>
    <col min="59" max="59" width="3" customWidth="1"/>
    <col min="60" max="62" width="14.44140625" customWidth="1"/>
    <col min="63" max="65" width="14.44140625" hidden="1" customWidth="1"/>
  </cols>
  <sheetData>
    <row r="1" spans="1:65" ht="12.75" customHeight="1" x14ac:dyDescent="0.25">
      <c r="A1" s="236">
        <v>2020</v>
      </c>
      <c r="B1" s="236">
        <f>A1+1</f>
        <v>2021</v>
      </c>
      <c r="D1" s="238" t="s">
        <v>128</v>
      </c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6"/>
      <c r="BK1" s="112">
        <f>DATE(A1,1,1)</f>
        <v>43831</v>
      </c>
    </row>
    <row r="2" spans="1:65" ht="12.75" customHeight="1" x14ac:dyDescent="0.25">
      <c r="A2" s="237"/>
      <c r="B2" s="237"/>
      <c r="D2" s="227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1"/>
    </row>
    <row r="3" spans="1:65" ht="12.75" customHeight="1" x14ac:dyDescent="0.25">
      <c r="BJ3" s="4"/>
      <c r="BK3" s="4" t="s">
        <v>7</v>
      </c>
      <c r="BL3" s="4">
        <v>2020</v>
      </c>
      <c r="BM3" s="4"/>
    </row>
    <row r="4" spans="1:65" ht="128.25" customHeight="1" x14ac:dyDescent="0.25">
      <c r="C4" s="113" t="str">
        <f ca="1">IFERROR(__xludf.DUMMYFUNCTION("IMPORTRANGE(""1LPJhGJPf1gr7lfc20jQ5nhopGPrtctixJ7M8THRHN7c"",""B2"")"),"Ligue : réunion + orga générale")</f>
        <v>Ligue : réunion + orga générale</v>
      </c>
      <c r="D4" s="114" t="s">
        <v>129</v>
      </c>
      <c r="E4" s="115" t="str">
        <f ca="1">IFERROR(__xludf.DUMMYFUNCTION("IMPORTRANGE(""1LPJhGJPf1gr7lfc20jQ5nhopGPrtctixJ7M8THRHN7c"",""B3"")"),"Officiels techniques - gestion")</f>
        <v>Officiels techniques - gestion</v>
      </c>
      <c r="F4" s="116" t="s">
        <v>129</v>
      </c>
      <c r="G4" s="113" t="str">
        <f ca="1">IFERROR(__xludf.DUMMYFUNCTION("IMPORTRANGE(""1LPJhGJPf1gr7lfc20jQ5nhopGPrtctixJ7M8THRHN7c"",""B4"")"),"Formation - gestion")</f>
        <v>Formation - gestion</v>
      </c>
      <c r="H4" s="114" t="s">
        <v>129</v>
      </c>
      <c r="I4" s="115" t="str">
        <f ca="1">IFERROR(__xludf.DUMMYFUNCTION("IMPORTRANGE(""1LPJhGJPf1gr7lfc20jQ5nhopGPrtctixJ7M8THRHN7c"",""B5"")"),"Formation - intervention")</f>
        <v>Formation - intervention</v>
      </c>
      <c r="J4" s="116" t="s">
        <v>129</v>
      </c>
      <c r="K4" s="113" t="str">
        <f ca="1">IFERROR(__xludf.DUMMYFUNCTION("IMPORTRANGE(""1LPJhGJPf1gr7lfc20jQ5nhopGPrtctixJ7M8THRHN7c"",""B6"")"),"Emploi")</f>
        <v>Emploi</v>
      </c>
      <c r="L4" s="114" t="s">
        <v>129</v>
      </c>
      <c r="M4" s="115" t="str">
        <f ca="1">IFERROR(__xludf.DUMMYFUNCTION("IMPORTRANGE(""1LPJhGJPf1gr7lfc20jQ5nhopGPrtctixJ7M8THRHN7c"",""B7"")"),"ETR")</f>
        <v>ETR</v>
      </c>
      <c r="N4" s="116" t="s">
        <v>129</v>
      </c>
      <c r="O4" s="113" t="str">
        <f ca="1">IFERROR(__xludf.DUMMYFUNCTION("IMPORTRANGE(""1LPJhGJPf1gr7lfc20jQ5nhopGPrtctixJ7M8THRHN7c"",""B8"")"),"Animation - promotion - clubs")</f>
        <v>Animation - promotion - clubs</v>
      </c>
      <c r="P4" s="114" t="s">
        <v>129</v>
      </c>
      <c r="Q4" s="115" t="str">
        <f ca="1">IFERROR(__xludf.DUMMYFUNCTION("IMPORTRANGE(""1LPJhGJPf1gr7lfc20jQ5nhopGPrtctixJ7M8THRHN7c"",""B9"")"),"Publics cibles")</f>
        <v>Publics cibles</v>
      </c>
      <c r="R4" s="116" t="s">
        <v>129</v>
      </c>
      <c r="S4" s="113" t="str">
        <f ca="1">IFERROR(__xludf.DUMMYFUNCTION("IMPORTRANGE(""1LPJhGJPf1gr7lfc20jQ5nhopGPrtctixJ7M8THRHN7c"",""B10"")"),"Equipements")</f>
        <v>Equipements</v>
      </c>
      <c r="T4" s="114" t="s">
        <v>129</v>
      </c>
      <c r="U4" s="115" t="str">
        <f ca="1">IFERROR(__xludf.DUMMYFUNCTION("IMPORTRANGE(""1LPJhGJPf1gr7lfc20jQ5nhopGPrtctixJ7M8THRHN7c"",""B11"")"),"Evènements")</f>
        <v>Evènements</v>
      </c>
      <c r="V4" s="116" t="s">
        <v>129</v>
      </c>
      <c r="W4" s="113" t="str">
        <f ca="1">IFERROR(__xludf.DUMMYFUNCTION("IMPORTRANGE(""1LPJhGJPf1gr7lfc20jQ5nhopGPrtctixJ7M8THRHN7c"",""B12"")"),"Pôle espoir")</f>
        <v>Pôle espoir</v>
      </c>
      <c r="X4" s="114" t="s">
        <v>129</v>
      </c>
      <c r="Y4" s="115" t="str">
        <f ca="1">IFERROR(__xludf.DUMMYFUNCTION("IMPORTRANGE(""1LPJhGJPf1gr7lfc20jQ5nhopGPrtctixJ7M8THRHN7c"",""B13"")"),"Préfilière - actions")</f>
        <v>Préfilière - actions</v>
      </c>
      <c r="Z4" s="116" t="s">
        <v>129</v>
      </c>
      <c r="AA4" s="113" t="str">
        <f ca="1">IFERROR(__xludf.DUMMYFUNCTION("IMPORTRANGE(""1LPJhGJPf1gr7lfc20jQ5nhopGPrtctixJ7M8THRHN7c"",""B14"")"),"préfilière - gestion")</f>
        <v>préfilière - gestion</v>
      </c>
      <c r="AB4" s="114" t="s">
        <v>129</v>
      </c>
      <c r="AC4" s="115" t="str">
        <f ca="1">IFERROR(__xludf.DUMMYFUNCTION("IMPORTRANGE(""1LPJhGJPf1gr7lfc20jQ5nhopGPrtctixJ7M8THRHN7c"",""B15"")"),"Offre de compétitions")</f>
        <v>Offre de compétitions</v>
      </c>
      <c r="AD4" s="116" t="s">
        <v>129</v>
      </c>
      <c r="AE4" s="113" t="str">
        <f ca="1">IFERROR(__xludf.DUMMYFUNCTION("IMPORTRANGE(""1LPJhGJPf1gr7lfc20jQ5nhopGPrtctixJ7M8THRHN7c"",""B16"")"),"Offre de compétitions - gestion")</f>
        <v>Offre de compétitions - gestion</v>
      </c>
      <c r="AF4" s="114" t="s">
        <v>129</v>
      </c>
      <c r="AG4" s="115" t="str">
        <f ca="1">IFERROR(__xludf.DUMMYFUNCTION("IMPORTRANGE(""1LPJhGJPf1gr7lfc20jQ5nhopGPrtctixJ7M8THRHN7c"",""B17"")"),"Affiliation - fidélisation")</f>
        <v>Affiliation - fidélisation</v>
      </c>
      <c r="AH4" s="116" t="s">
        <v>129</v>
      </c>
      <c r="AI4" s="113" t="str">
        <f ca="1">IFERROR(__xludf.DUMMYFUNCTION("IMPORTRANGE(""1LPJhGJPf1gr7lfc20jQ5nhopGPrtctixJ7M8THRHN7c"",""B18"")"),"Autres fédérations")</f>
        <v>Autres fédérations</v>
      </c>
      <c r="AJ4" s="114" t="s">
        <v>129</v>
      </c>
      <c r="AK4" s="115" t="str">
        <f ca="1">IFERROR(__xludf.DUMMYFUNCTION("IMPORTRANGE(""1LPJhGJPf1gr7lfc20jQ5nhopGPrtctixJ7M8THRHN7c"",""B19"")"),"Contractualisation")</f>
        <v>Contractualisation</v>
      </c>
      <c r="AL4" s="116" t="s">
        <v>129</v>
      </c>
      <c r="AM4" s="113" t="str">
        <f ca="1">IFERROR(__xludf.DUMMYFUNCTION("IMPORTRANGE(""1LPJhGJPf1gr7lfc20jQ5nhopGPrtctixJ7M8THRHN7c"",""B20"")"),"Communication ")</f>
        <v xml:space="preserve">Communication </v>
      </c>
      <c r="AN4" s="114" t="s">
        <v>129</v>
      </c>
      <c r="AO4" s="115" t="str">
        <f ca="1">IFERROR(__xludf.DUMMYFUNCTION("IMPORTRANGE(""1LPJhGJPf1gr7lfc20jQ5nhopGPrtctixJ7M8THRHN7c"",""B21"")"),"Administratif ")</f>
        <v xml:space="preserve">Administratif </v>
      </c>
      <c r="AP4" s="116" t="s">
        <v>129</v>
      </c>
      <c r="AQ4" s="113" t="str">
        <f ca="1">IFERROR(__xludf.DUMMYFUNCTION("IMPORTRANGE(""1LPJhGJPf1gr7lfc20jQ5nhopGPrtctixJ7M8THRHN7c"",""B22"")"),"Stages vacances - partenariats privés")</f>
        <v>Stages vacances - partenariats privés</v>
      </c>
      <c r="AR4" s="114" t="s">
        <v>129</v>
      </c>
      <c r="AS4" s="115" t="str">
        <f ca="1">IFERROR(__xludf.DUMMYFUNCTION("IMPORTRANGE(""1LPJhGJPf1gr7lfc20jQ5nhopGPrtctixJ7M8THRHN7c"",""B23"")"),"Subventions")</f>
        <v>Subventions</v>
      </c>
      <c r="AT4" s="116" t="s">
        <v>129</v>
      </c>
      <c r="AU4" s="113" t="str">
        <f ca="1">IFERROR(__xludf.DUMMYFUNCTION("IMPORTRANGE(""1LPJhGJPf1gr7lfc20jQ5nhopGPrtctixJ7M8THRHN7c"",""B24"")"),"Gestion finances")</f>
        <v>Gestion finances</v>
      </c>
      <c r="AV4" s="114" t="s">
        <v>129</v>
      </c>
      <c r="AW4" s="115" t="str">
        <f ca="1">IFERROR(__xludf.DUMMYFUNCTION("IMPORTRANGE(""1LPJhGJPf1gr7lfc20jQ5nhopGPrtctixJ7M8THRHN7c"",""B25"")"),"Gestion personnel")</f>
        <v>Gestion personnel</v>
      </c>
      <c r="AX4" s="116" t="s">
        <v>129</v>
      </c>
      <c r="AY4" s="113" t="str">
        <f ca="1">IFERROR(__xludf.DUMMYFUNCTION("IMPORTRANGE(""1LPJhGJPf1gr7lfc20jQ5nhopGPrtctixJ7M8THRHN7c"",""B26"")"),"Autres")</f>
        <v>Autres</v>
      </c>
      <c r="AZ4" s="114" t="s">
        <v>129</v>
      </c>
      <c r="BA4" s="115" t="str">
        <f ca="1">IFERROR(__xludf.DUMMYFUNCTION("IMPORTRANGE(""1LPJhGJPf1gr7lfc20jQ5nhopGPrtctixJ7M8THRHN7c"",""B27"")"),"formation des salariés")</f>
        <v>formation des salariés</v>
      </c>
      <c r="BB4" s="116" t="s">
        <v>129</v>
      </c>
      <c r="BC4" s="117" t="s">
        <v>130</v>
      </c>
      <c r="BD4" s="118" t="s">
        <v>131</v>
      </c>
      <c r="BJ4" s="4"/>
      <c r="BK4" s="4" t="s">
        <v>132</v>
      </c>
      <c r="BL4" s="4">
        <v>2021</v>
      </c>
      <c r="BM4" s="4"/>
    </row>
    <row r="5" spans="1:65" ht="27.75" customHeight="1" x14ac:dyDescent="0.25">
      <c r="A5" s="119" t="s">
        <v>133</v>
      </c>
      <c r="C5" s="239" t="s">
        <v>3</v>
      </c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35"/>
      <c r="BF5" s="241" t="s">
        <v>134</v>
      </c>
      <c r="BG5" s="212"/>
      <c r="BH5" s="213"/>
      <c r="BI5" s="111" t="s">
        <v>135</v>
      </c>
      <c r="BJ5" s="4"/>
      <c r="BK5" s="4" t="s">
        <v>136</v>
      </c>
      <c r="BL5" s="4">
        <v>2022</v>
      </c>
      <c r="BM5" s="4"/>
    </row>
    <row r="6" spans="1:65" ht="12.75" customHeight="1" x14ac:dyDescent="0.25">
      <c r="A6" s="75" t="e">
        <f t="shared" ref="A6:A35" ca="1" si="0">NO.SEMAINE(B6:B409,2)</f>
        <v>#NAME?</v>
      </c>
      <c r="B6" s="120">
        <f>DATE(A1,9,1)</f>
        <v>44075</v>
      </c>
      <c r="C6" s="121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3"/>
      <c r="BC6" s="124">
        <f t="shared" ref="BC6:BC35" si="1">SUM(C6:BA6)</f>
        <v>0</v>
      </c>
      <c r="BD6" s="234">
        <f>SUM(BC6:BC35)</f>
        <v>0</v>
      </c>
      <c r="BF6" s="125" t="s">
        <v>137</v>
      </c>
      <c r="BG6" s="126">
        <v>1</v>
      </c>
      <c r="BH6" s="127">
        <f t="shared" ref="BH6:BH58" ca="1" si="2">SUMIF($A$6:$A$409,BG6,$BC$6:$BC$409)</f>
        <v>0</v>
      </c>
      <c r="BI6" s="128" t="e">
        <f>Ligue!#REF!</f>
        <v>#REF!</v>
      </c>
      <c r="BJ6" s="129" t="e">
        <f t="shared" ref="BJ6:BJ58" ca="1" si="3">IF(BH6&gt;BI6,"attention","ok")</f>
        <v>#REF!</v>
      </c>
      <c r="BK6" s="4" t="s">
        <v>138</v>
      </c>
      <c r="BL6" s="4">
        <v>2023</v>
      </c>
      <c r="BM6" s="4"/>
    </row>
    <row r="7" spans="1:65" ht="12.75" customHeight="1" x14ac:dyDescent="0.25">
      <c r="A7" s="75" t="e">
        <f t="shared" ca="1" si="0"/>
        <v>#NAME?</v>
      </c>
      <c r="B7" s="130">
        <f t="shared" ref="B7:B35" si="4">B6+1</f>
        <v>44076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2"/>
      <c r="BC7" s="133">
        <f t="shared" si="1"/>
        <v>0</v>
      </c>
      <c r="BD7" s="235"/>
      <c r="BF7" s="134" t="s">
        <v>137</v>
      </c>
      <c r="BG7" s="43">
        <v>2</v>
      </c>
      <c r="BH7" s="135">
        <f t="shared" ca="1" si="2"/>
        <v>0</v>
      </c>
      <c r="BI7" s="136" t="e">
        <f>Ligue!#REF!</f>
        <v>#REF!</v>
      </c>
      <c r="BJ7" s="137" t="e">
        <f t="shared" ca="1" si="3"/>
        <v>#REF!</v>
      </c>
      <c r="BK7" s="4" t="s">
        <v>139</v>
      </c>
      <c r="BL7" s="4">
        <v>2024</v>
      </c>
      <c r="BM7" s="4"/>
    </row>
    <row r="8" spans="1:65" ht="12.75" customHeight="1" x14ac:dyDescent="0.25">
      <c r="A8" s="75" t="e">
        <f t="shared" ca="1" si="0"/>
        <v>#NAME?</v>
      </c>
      <c r="B8" s="130">
        <f t="shared" si="4"/>
        <v>44077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2"/>
      <c r="BC8" s="133">
        <f t="shared" si="1"/>
        <v>0</v>
      </c>
      <c r="BD8" s="235"/>
      <c r="BF8" s="134" t="s">
        <v>137</v>
      </c>
      <c r="BG8" s="43">
        <v>3</v>
      </c>
      <c r="BH8" s="135">
        <f t="shared" ca="1" si="2"/>
        <v>0</v>
      </c>
      <c r="BI8" s="136" t="e">
        <f>Ligue!#REF!</f>
        <v>#REF!</v>
      </c>
      <c r="BJ8" s="137" t="e">
        <f t="shared" ca="1" si="3"/>
        <v>#REF!</v>
      </c>
      <c r="BK8" s="4" t="s">
        <v>140</v>
      </c>
      <c r="BL8" s="4">
        <v>2025</v>
      </c>
      <c r="BM8" s="4"/>
    </row>
    <row r="9" spans="1:65" ht="12.75" customHeight="1" x14ac:dyDescent="0.25">
      <c r="A9" s="75" t="e">
        <f t="shared" ca="1" si="0"/>
        <v>#NAME?</v>
      </c>
      <c r="B9" s="130">
        <f t="shared" si="4"/>
        <v>44078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2"/>
      <c r="BC9" s="133">
        <f t="shared" si="1"/>
        <v>0</v>
      </c>
      <c r="BD9" s="235"/>
      <c r="BF9" s="134" t="s">
        <v>137</v>
      </c>
      <c r="BG9" s="43">
        <v>4</v>
      </c>
      <c r="BH9" s="135">
        <f t="shared" ca="1" si="2"/>
        <v>0</v>
      </c>
      <c r="BI9" s="136" t="e">
        <f>Ligue!#REF!</f>
        <v>#REF!</v>
      </c>
      <c r="BJ9" s="137" t="e">
        <f t="shared" ca="1" si="3"/>
        <v>#REF!</v>
      </c>
      <c r="BK9" s="4" t="s">
        <v>141</v>
      </c>
      <c r="BL9" s="4">
        <v>2026</v>
      </c>
      <c r="BM9" s="4"/>
    </row>
    <row r="10" spans="1:65" ht="12.75" customHeight="1" x14ac:dyDescent="0.25">
      <c r="A10" s="75" t="e">
        <f t="shared" ca="1" si="0"/>
        <v>#NAME?</v>
      </c>
      <c r="B10" s="130">
        <f t="shared" si="4"/>
        <v>44079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3">
        <f t="shared" si="1"/>
        <v>0</v>
      </c>
      <c r="BD10" s="235"/>
      <c r="BF10" s="134" t="s">
        <v>137</v>
      </c>
      <c r="BG10" s="43">
        <v>5</v>
      </c>
      <c r="BH10" s="135">
        <f t="shared" ca="1" si="2"/>
        <v>0</v>
      </c>
      <c r="BI10" s="136" t="e">
        <f>Ligue!#REF!</f>
        <v>#REF!</v>
      </c>
      <c r="BJ10" s="137" t="e">
        <f t="shared" ca="1" si="3"/>
        <v>#REF!</v>
      </c>
      <c r="BK10" s="4" t="s">
        <v>142</v>
      </c>
      <c r="BL10" s="4">
        <v>2027</v>
      </c>
      <c r="BM10" s="4"/>
    </row>
    <row r="11" spans="1:65" ht="12.75" customHeight="1" x14ac:dyDescent="0.25">
      <c r="A11" s="75" t="e">
        <f t="shared" ca="1" si="0"/>
        <v>#NAME?</v>
      </c>
      <c r="B11" s="130">
        <f t="shared" si="4"/>
        <v>44080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2"/>
      <c r="BC11" s="133">
        <f t="shared" si="1"/>
        <v>0</v>
      </c>
      <c r="BD11" s="235"/>
      <c r="BF11" s="134" t="s">
        <v>137</v>
      </c>
      <c r="BG11" s="43">
        <v>6</v>
      </c>
      <c r="BH11" s="135">
        <f t="shared" ca="1" si="2"/>
        <v>0</v>
      </c>
      <c r="BI11" s="136" t="e">
        <f>Ligue!#REF!</f>
        <v>#REF!</v>
      </c>
      <c r="BJ11" s="137" t="e">
        <f t="shared" ca="1" si="3"/>
        <v>#REF!</v>
      </c>
      <c r="BK11" s="4" t="s">
        <v>143</v>
      </c>
      <c r="BL11" s="4">
        <v>2028</v>
      </c>
      <c r="BM11" s="4"/>
    </row>
    <row r="12" spans="1:65" ht="12.75" customHeight="1" x14ac:dyDescent="0.25">
      <c r="A12" s="75" t="e">
        <f t="shared" ca="1" si="0"/>
        <v>#NAME?</v>
      </c>
      <c r="B12" s="130">
        <f t="shared" si="4"/>
        <v>44081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2"/>
      <c r="BC12" s="133">
        <f t="shared" si="1"/>
        <v>0</v>
      </c>
      <c r="BD12" s="235"/>
      <c r="BF12" s="134" t="s">
        <v>137</v>
      </c>
      <c r="BG12" s="43">
        <v>7</v>
      </c>
      <c r="BH12" s="135">
        <f t="shared" ca="1" si="2"/>
        <v>0</v>
      </c>
      <c r="BI12" s="136" t="e">
        <f>Ligue!#REF!</f>
        <v>#REF!</v>
      </c>
      <c r="BJ12" s="137" t="e">
        <f t="shared" ca="1" si="3"/>
        <v>#REF!</v>
      </c>
      <c r="BK12" s="4" t="s">
        <v>144</v>
      </c>
      <c r="BL12" s="4">
        <v>2029</v>
      </c>
      <c r="BM12" s="4"/>
    </row>
    <row r="13" spans="1:65" ht="12.75" customHeight="1" x14ac:dyDescent="0.25">
      <c r="A13" s="75" t="e">
        <f t="shared" ca="1" si="0"/>
        <v>#NAME?</v>
      </c>
      <c r="B13" s="130">
        <f t="shared" si="4"/>
        <v>44082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2"/>
      <c r="BC13" s="133">
        <f t="shared" si="1"/>
        <v>0</v>
      </c>
      <c r="BD13" s="235"/>
      <c r="BF13" s="134" t="s">
        <v>137</v>
      </c>
      <c r="BG13" s="43">
        <v>8</v>
      </c>
      <c r="BH13" s="135">
        <f t="shared" ca="1" si="2"/>
        <v>0</v>
      </c>
      <c r="BI13" s="136" t="e">
        <f>Ligue!#REF!</f>
        <v>#REF!</v>
      </c>
      <c r="BJ13" s="137" t="e">
        <f t="shared" ca="1" si="3"/>
        <v>#REF!</v>
      </c>
      <c r="BK13" s="4" t="s">
        <v>145</v>
      </c>
      <c r="BL13" s="4">
        <v>2030</v>
      </c>
      <c r="BM13" s="4"/>
    </row>
    <row r="14" spans="1:65" ht="12.75" customHeight="1" x14ac:dyDescent="0.25">
      <c r="A14" s="75" t="e">
        <f t="shared" ca="1" si="0"/>
        <v>#NAME?</v>
      </c>
      <c r="B14" s="130">
        <f t="shared" si="4"/>
        <v>44083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2"/>
      <c r="BC14" s="133">
        <f t="shared" si="1"/>
        <v>0</v>
      </c>
      <c r="BD14" s="235"/>
      <c r="BF14" s="134" t="s">
        <v>137</v>
      </c>
      <c r="BG14" s="43">
        <v>9</v>
      </c>
      <c r="BH14" s="135">
        <f t="shared" ca="1" si="2"/>
        <v>0</v>
      </c>
      <c r="BI14" s="136" t="e">
        <f>Ligue!#REF!</f>
        <v>#REF!</v>
      </c>
      <c r="BJ14" s="137" t="e">
        <f t="shared" ca="1" si="3"/>
        <v>#REF!</v>
      </c>
      <c r="BK14" s="4" t="s">
        <v>146</v>
      </c>
      <c r="BL14" s="4">
        <v>2031</v>
      </c>
      <c r="BM14" s="4"/>
    </row>
    <row r="15" spans="1:65" ht="12.75" customHeight="1" x14ac:dyDescent="0.25">
      <c r="A15" s="75" t="e">
        <f t="shared" ca="1" si="0"/>
        <v>#NAME?</v>
      </c>
      <c r="B15" s="130">
        <f t="shared" si="4"/>
        <v>44084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2"/>
      <c r="BC15" s="133">
        <f t="shared" si="1"/>
        <v>0</v>
      </c>
      <c r="BD15" s="235"/>
      <c r="BF15" s="134" t="s">
        <v>137</v>
      </c>
      <c r="BG15" s="43">
        <v>10</v>
      </c>
      <c r="BH15" s="135">
        <f t="shared" ca="1" si="2"/>
        <v>0</v>
      </c>
      <c r="BI15" s="136" t="e">
        <f>Ligue!#REF!</f>
        <v>#REF!</v>
      </c>
      <c r="BJ15" s="137" t="e">
        <f t="shared" ca="1" si="3"/>
        <v>#REF!</v>
      </c>
    </row>
    <row r="16" spans="1:65" ht="12.75" customHeight="1" x14ac:dyDescent="0.25">
      <c r="A16" s="75" t="e">
        <f t="shared" ca="1" si="0"/>
        <v>#NAME?</v>
      </c>
      <c r="B16" s="130">
        <f t="shared" si="4"/>
        <v>44085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2"/>
      <c r="BC16" s="133">
        <f t="shared" si="1"/>
        <v>0</v>
      </c>
      <c r="BD16" s="235"/>
      <c r="BF16" s="134" t="s">
        <v>137</v>
      </c>
      <c r="BG16" s="43">
        <v>11</v>
      </c>
      <c r="BH16" s="135">
        <f t="shared" ca="1" si="2"/>
        <v>0</v>
      </c>
      <c r="BI16" s="136" t="e">
        <f>Ligue!#REF!</f>
        <v>#REF!</v>
      </c>
      <c r="BJ16" s="137" t="e">
        <f t="shared" ca="1" si="3"/>
        <v>#REF!</v>
      </c>
      <c r="BK16" s="35" t="s">
        <v>30</v>
      </c>
      <c r="BL16" s="43">
        <f>A1</f>
        <v>2020</v>
      </c>
      <c r="BM16" s="119">
        <f>BL16+1</f>
        <v>2021</v>
      </c>
    </row>
    <row r="17" spans="1:65" ht="14.25" customHeight="1" x14ac:dyDescent="0.3">
      <c r="A17" s="75" t="e">
        <f t="shared" ca="1" si="0"/>
        <v>#NAME?</v>
      </c>
      <c r="B17" s="130">
        <f t="shared" si="4"/>
        <v>44086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2"/>
      <c r="BC17" s="133">
        <f t="shared" si="1"/>
        <v>0</v>
      </c>
      <c r="BD17" s="235"/>
      <c r="BF17" s="134" t="s">
        <v>137</v>
      </c>
      <c r="BG17" s="43">
        <v>12</v>
      </c>
      <c r="BH17" s="135">
        <f t="shared" ca="1" si="2"/>
        <v>0</v>
      </c>
      <c r="BI17" s="136" t="e">
        <f>Ligue!#REF!</f>
        <v>#REF!</v>
      </c>
      <c r="BJ17" s="137" t="e">
        <f t="shared" ca="1" si="3"/>
        <v>#REF!</v>
      </c>
      <c r="BK17" s="138" t="s">
        <v>33</v>
      </c>
      <c r="BL17" s="48">
        <f t="shared" ref="BL17:BM17" si="5">DATE(BL16,1,1)</f>
        <v>43831</v>
      </c>
      <c r="BM17" s="48">
        <f t="shared" si="5"/>
        <v>44197</v>
      </c>
    </row>
    <row r="18" spans="1:65" ht="14.25" customHeight="1" x14ac:dyDescent="0.3">
      <c r="A18" s="75" t="e">
        <f t="shared" ca="1" si="0"/>
        <v>#NAME?</v>
      </c>
      <c r="B18" s="130">
        <f t="shared" si="4"/>
        <v>44087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2"/>
      <c r="BC18" s="133">
        <f t="shared" si="1"/>
        <v>0</v>
      </c>
      <c r="BD18" s="235"/>
      <c r="BF18" s="134" t="s">
        <v>137</v>
      </c>
      <c r="BG18" s="43">
        <v>13</v>
      </c>
      <c r="BH18" s="135">
        <f t="shared" ca="1" si="2"/>
        <v>0</v>
      </c>
      <c r="BI18" s="136" t="e">
        <f>Ligue!#REF!</f>
        <v>#REF!</v>
      </c>
      <c r="BJ18" s="137" t="e">
        <f t="shared" ca="1" si="3"/>
        <v>#REF!</v>
      </c>
      <c r="BK18" s="138" t="s">
        <v>35</v>
      </c>
      <c r="BL18" s="51">
        <f>ROUND(DATE($BL$16,4,MOD(234-11*MOD($BL$16,19),30))/7, )*7-6</f>
        <v>43933</v>
      </c>
      <c r="BM18" s="51">
        <f>ROUND(DATE($BM$16,4,MOD(234-11*MOD($BM$16,19),30))/7, )*7-6</f>
        <v>44290</v>
      </c>
    </row>
    <row r="19" spans="1:65" ht="14.25" customHeight="1" x14ac:dyDescent="0.3">
      <c r="A19" s="75" t="e">
        <f t="shared" ca="1" si="0"/>
        <v>#NAME?</v>
      </c>
      <c r="B19" s="130">
        <f t="shared" si="4"/>
        <v>44088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2"/>
      <c r="BC19" s="133">
        <f t="shared" si="1"/>
        <v>0</v>
      </c>
      <c r="BD19" s="235"/>
      <c r="BF19" s="134" t="s">
        <v>137</v>
      </c>
      <c r="BG19" s="43">
        <v>14</v>
      </c>
      <c r="BH19" s="135">
        <f t="shared" ca="1" si="2"/>
        <v>0</v>
      </c>
      <c r="BI19" s="136" t="e">
        <f>Ligue!#REF!</f>
        <v>#REF!</v>
      </c>
      <c r="BJ19" s="137" t="e">
        <f t="shared" ca="1" si="3"/>
        <v>#REF!</v>
      </c>
      <c r="BK19" s="138" t="s">
        <v>38</v>
      </c>
      <c r="BL19" s="48">
        <f t="shared" ref="BL19:BM19" si="6">BL18+1</f>
        <v>43934</v>
      </c>
      <c r="BM19" s="48">
        <f t="shared" si="6"/>
        <v>44291</v>
      </c>
    </row>
    <row r="20" spans="1:65" ht="14.25" customHeight="1" x14ac:dyDescent="0.3">
      <c r="A20" s="75" t="e">
        <f t="shared" ca="1" si="0"/>
        <v>#NAME?</v>
      </c>
      <c r="B20" s="130">
        <f t="shared" si="4"/>
        <v>44089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2"/>
      <c r="BC20" s="133">
        <f t="shared" si="1"/>
        <v>0</v>
      </c>
      <c r="BD20" s="235"/>
      <c r="BF20" s="134" t="s">
        <v>137</v>
      </c>
      <c r="BG20" s="43">
        <v>15</v>
      </c>
      <c r="BH20" s="135">
        <f t="shared" ca="1" si="2"/>
        <v>0</v>
      </c>
      <c r="BI20" s="136" t="e">
        <f>Ligue!#REF!</f>
        <v>#REF!</v>
      </c>
      <c r="BJ20" s="137" t="e">
        <f t="shared" ca="1" si="3"/>
        <v>#REF!</v>
      </c>
      <c r="BK20" s="138" t="s">
        <v>41</v>
      </c>
      <c r="BL20" s="48">
        <f t="shared" ref="BL20:BM20" si="7">DATE(BL16,5,1)</f>
        <v>43952</v>
      </c>
      <c r="BM20" s="48">
        <f t="shared" si="7"/>
        <v>44317</v>
      </c>
    </row>
    <row r="21" spans="1:65" ht="14.25" customHeight="1" x14ac:dyDescent="0.3">
      <c r="A21" s="75" t="e">
        <f t="shared" ca="1" si="0"/>
        <v>#NAME?</v>
      </c>
      <c r="B21" s="130">
        <f t="shared" si="4"/>
        <v>44090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2"/>
      <c r="BC21" s="133">
        <f t="shared" si="1"/>
        <v>0</v>
      </c>
      <c r="BD21" s="235"/>
      <c r="BF21" s="134" t="s">
        <v>137</v>
      </c>
      <c r="BG21" s="43">
        <v>16</v>
      </c>
      <c r="BH21" s="135">
        <f t="shared" ca="1" si="2"/>
        <v>0</v>
      </c>
      <c r="BI21" s="136" t="e">
        <f>Ligue!#REF!</f>
        <v>#REF!</v>
      </c>
      <c r="BJ21" s="137" t="e">
        <f t="shared" ca="1" si="3"/>
        <v>#REF!</v>
      </c>
      <c r="BK21" s="139">
        <v>43959</v>
      </c>
      <c r="BL21" s="48">
        <f t="shared" ref="BL21:BM21" si="8">DATE(BL16,5,8)</f>
        <v>43959</v>
      </c>
      <c r="BM21" s="48">
        <f t="shared" si="8"/>
        <v>44324</v>
      </c>
    </row>
    <row r="22" spans="1:65" ht="14.25" customHeight="1" x14ac:dyDescent="0.3">
      <c r="A22" s="75" t="e">
        <f t="shared" ca="1" si="0"/>
        <v>#NAME?</v>
      </c>
      <c r="B22" s="130">
        <f t="shared" si="4"/>
        <v>44091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2"/>
      <c r="BC22" s="133">
        <f t="shared" si="1"/>
        <v>0</v>
      </c>
      <c r="BD22" s="235"/>
      <c r="BF22" s="134" t="s">
        <v>137</v>
      </c>
      <c r="BG22" s="43">
        <v>17</v>
      </c>
      <c r="BH22" s="135">
        <f t="shared" ca="1" si="2"/>
        <v>0</v>
      </c>
      <c r="BI22" s="136" t="e">
        <f>Ligue!#REF!</f>
        <v>#REF!</v>
      </c>
      <c r="BJ22" s="137" t="e">
        <f t="shared" ca="1" si="3"/>
        <v>#REF!</v>
      </c>
      <c r="BK22" s="138" t="s">
        <v>44</v>
      </c>
      <c r="BL22" s="48">
        <f t="shared" ref="BL22:BM22" si="9">BL18+39</f>
        <v>43972</v>
      </c>
      <c r="BM22" s="48">
        <f t="shared" si="9"/>
        <v>44329</v>
      </c>
    </row>
    <row r="23" spans="1:65" ht="14.25" customHeight="1" x14ac:dyDescent="0.3">
      <c r="A23" s="75" t="e">
        <f t="shared" ca="1" si="0"/>
        <v>#NAME?</v>
      </c>
      <c r="B23" s="130">
        <f t="shared" si="4"/>
        <v>44092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2"/>
      <c r="BC23" s="133">
        <f t="shared" si="1"/>
        <v>0</v>
      </c>
      <c r="BD23" s="235"/>
      <c r="BF23" s="134" t="s">
        <v>137</v>
      </c>
      <c r="BG23" s="43">
        <v>18</v>
      </c>
      <c r="BH23" s="135">
        <f t="shared" ca="1" si="2"/>
        <v>0</v>
      </c>
      <c r="BI23" s="136" t="e">
        <f>Ligue!#REF!</f>
        <v>#REF!</v>
      </c>
      <c r="BJ23" s="137" t="e">
        <f t="shared" ca="1" si="3"/>
        <v>#REF!</v>
      </c>
      <c r="BK23" s="138" t="s">
        <v>46</v>
      </c>
      <c r="BL23" s="48">
        <f t="shared" ref="BL23:BM23" si="10">BL18+49</f>
        <v>43982</v>
      </c>
      <c r="BM23" s="48">
        <f t="shared" si="10"/>
        <v>44339</v>
      </c>
    </row>
    <row r="24" spans="1:65" ht="14.25" customHeight="1" x14ac:dyDescent="0.3">
      <c r="A24" s="75" t="e">
        <f t="shared" ca="1" si="0"/>
        <v>#NAME?</v>
      </c>
      <c r="B24" s="130">
        <f t="shared" si="4"/>
        <v>44093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2"/>
      <c r="BC24" s="133">
        <f t="shared" si="1"/>
        <v>0</v>
      </c>
      <c r="BD24" s="235"/>
      <c r="BF24" s="134" t="s">
        <v>137</v>
      </c>
      <c r="BG24" s="43">
        <v>19</v>
      </c>
      <c r="BH24" s="135">
        <f t="shared" ca="1" si="2"/>
        <v>0</v>
      </c>
      <c r="BI24" s="136" t="e">
        <f>Ligue!#REF!</f>
        <v>#REF!</v>
      </c>
      <c r="BJ24" s="137" t="e">
        <f t="shared" ca="1" si="3"/>
        <v>#REF!</v>
      </c>
      <c r="BK24" s="138" t="s">
        <v>48</v>
      </c>
      <c r="BL24" s="48">
        <f t="shared" ref="BL24:BM24" si="11">BL18+50</f>
        <v>43983</v>
      </c>
      <c r="BM24" s="48">
        <f t="shared" si="11"/>
        <v>44340</v>
      </c>
    </row>
    <row r="25" spans="1:65" ht="14.25" customHeight="1" x14ac:dyDescent="0.3">
      <c r="A25" s="75" t="e">
        <f t="shared" ca="1" si="0"/>
        <v>#NAME?</v>
      </c>
      <c r="B25" s="130">
        <f t="shared" si="4"/>
        <v>44094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2"/>
      <c r="BC25" s="133">
        <f t="shared" si="1"/>
        <v>0</v>
      </c>
      <c r="BD25" s="235"/>
      <c r="BF25" s="134" t="s">
        <v>137</v>
      </c>
      <c r="BG25" s="43">
        <v>20</v>
      </c>
      <c r="BH25" s="135">
        <f t="shared" ca="1" si="2"/>
        <v>0</v>
      </c>
      <c r="BI25" s="136" t="e">
        <f>Ligue!#REF!</f>
        <v>#REF!</v>
      </c>
      <c r="BJ25" s="137" t="e">
        <f t="shared" ca="1" si="3"/>
        <v>#REF!</v>
      </c>
      <c r="BK25" s="140">
        <v>44026</v>
      </c>
      <c r="BL25" s="48">
        <f t="shared" ref="BL25:BM25" si="12">DATE(BL16,7,14)</f>
        <v>44026</v>
      </c>
      <c r="BM25" s="48">
        <f t="shared" si="12"/>
        <v>44391</v>
      </c>
    </row>
    <row r="26" spans="1:65" ht="14.25" customHeight="1" x14ac:dyDescent="0.3">
      <c r="A26" s="75" t="e">
        <f t="shared" ca="1" si="0"/>
        <v>#NAME?</v>
      </c>
      <c r="B26" s="130">
        <f t="shared" si="4"/>
        <v>44095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2"/>
      <c r="BC26" s="133">
        <f t="shared" si="1"/>
        <v>0</v>
      </c>
      <c r="BD26" s="235"/>
      <c r="BF26" s="134" t="s">
        <v>137</v>
      </c>
      <c r="BG26" s="43">
        <v>21</v>
      </c>
      <c r="BH26" s="135">
        <f t="shared" ca="1" si="2"/>
        <v>0</v>
      </c>
      <c r="BI26" s="136" t="e">
        <f>Ligue!#REF!</f>
        <v>#REF!</v>
      </c>
      <c r="BJ26" s="137" t="e">
        <f t="shared" ca="1" si="3"/>
        <v>#REF!</v>
      </c>
      <c r="BK26" s="141">
        <v>44058</v>
      </c>
      <c r="BL26" s="48">
        <f t="shared" ref="BL26:BM26" si="13">DATE(BL16,8,15)</f>
        <v>44058</v>
      </c>
      <c r="BM26" s="48">
        <f t="shared" si="13"/>
        <v>44423</v>
      </c>
    </row>
    <row r="27" spans="1:65" ht="14.25" customHeight="1" x14ac:dyDescent="0.3">
      <c r="A27" s="75" t="e">
        <f t="shared" ca="1" si="0"/>
        <v>#NAME?</v>
      </c>
      <c r="B27" s="130">
        <f t="shared" si="4"/>
        <v>44096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2"/>
      <c r="BC27" s="133">
        <f t="shared" si="1"/>
        <v>0</v>
      </c>
      <c r="BD27" s="235"/>
      <c r="BF27" s="134" t="s">
        <v>137</v>
      </c>
      <c r="BG27" s="43">
        <v>22</v>
      </c>
      <c r="BH27" s="135">
        <f t="shared" ca="1" si="2"/>
        <v>0</v>
      </c>
      <c r="BI27" s="136" t="e">
        <f>Ligue!#REF!</f>
        <v>#REF!</v>
      </c>
      <c r="BJ27" s="137" t="e">
        <f t="shared" ca="1" si="3"/>
        <v>#REF!</v>
      </c>
      <c r="BK27" s="138" t="s">
        <v>51</v>
      </c>
      <c r="BL27" s="48">
        <f t="shared" ref="BL27:BM27" si="14">DATE(BL16,11,1)</f>
        <v>44136</v>
      </c>
      <c r="BM27" s="48">
        <f t="shared" si="14"/>
        <v>44501</v>
      </c>
    </row>
    <row r="28" spans="1:65" ht="14.25" customHeight="1" x14ac:dyDescent="0.3">
      <c r="A28" s="75" t="e">
        <f t="shared" ca="1" si="0"/>
        <v>#NAME?</v>
      </c>
      <c r="B28" s="130">
        <f t="shared" si="4"/>
        <v>44097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2"/>
      <c r="BC28" s="133">
        <f t="shared" si="1"/>
        <v>0</v>
      </c>
      <c r="BD28" s="235"/>
      <c r="BF28" s="134" t="s">
        <v>137</v>
      </c>
      <c r="BG28" s="43">
        <v>23</v>
      </c>
      <c r="BH28" s="135">
        <f t="shared" ca="1" si="2"/>
        <v>0</v>
      </c>
      <c r="BI28" s="136" t="e">
        <f>Ligue!#REF!</f>
        <v>#REF!</v>
      </c>
      <c r="BJ28" s="137" t="e">
        <f t="shared" ca="1" si="3"/>
        <v>#REF!</v>
      </c>
      <c r="BK28" s="140">
        <v>44146</v>
      </c>
      <c r="BL28" s="48">
        <f t="shared" ref="BL28:BM28" si="15">DATE(BL16,11,11)</f>
        <v>44146</v>
      </c>
      <c r="BM28" s="48">
        <f t="shared" si="15"/>
        <v>44511</v>
      </c>
    </row>
    <row r="29" spans="1:65" ht="14.25" customHeight="1" x14ac:dyDescent="0.3">
      <c r="A29" s="75" t="e">
        <f t="shared" ca="1" si="0"/>
        <v>#NAME?</v>
      </c>
      <c r="B29" s="130">
        <f t="shared" si="4"/>
        <v>44098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2"/>
      <c r="BC29" s="133">
        <f t="shared" si="1"/>
        <v>0</v>
      </c>
      <c r="BD29" s="235"/>
      <c r="BF29" s="134" t="s">
        <v>137</v>
      </c>
      <c r="BG29" s="43">
        <v>24</v>
      </c>
      <c r="BH29" s="135">
        <f t="shared" ca="1" si="2"/>
        <v>0</v>
      </c>
      <c r="BI29" s="136" t="e">
        <f>Ligue!#REF!</f>
        <v>#REF!</v>
      </c>
      <c r="BJ29" s="137" t="e">
        <f t="shared" ca="1" si="3"/>
        <v>#REF!</v>
      </c>
      <c r="BK29" s="140">
        <v>44190</v>
      </c>
      <c r="BL29" s="48">
        <f t="shared" ref="BL29:BM29" si="16">DATE(BL16,12,25)</f>
        <v>44190</v>
      </c>
      <c r="BM29" s="48">
        <f t="shared" si="16"/>
        <v>44555</v>
      </c>
    </row>
    <row r="30" spans="1:65" ht="12.75" customHeight="1" x14ac:dyDescent="0.25">
      <c r="A30" s="75" t="e">
        <f t="shared" ca="1" si="0"/>
        <v>#NAME?</v>
      </c>
      <c r="B30" s="130">
        <f t="shared" si="4"/>
        <v>44099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2"/>
      <c r="BC30" s="133">
        <f t="shared" si="1"/>
        <v>0</v>
      </c>
      <c r="BD30" s="235"/>
      <c r="BF30" s="134" t="s">
        <v>137</v>
      </c>
      <c r="BG30" s="43">
        <v>25</v>
      </c>
      <c r="BH30" s="135">
        <f t="shared" ca="1" si="2"/>
        <v>0</v>
      </c>
      <c r="BI30" s="136" t="e">
        <f>Ligue!#REF!</f>
        <v>#REF!</v>
      </c>
      <c r="BJ30" s="137" t="e">
        <f t="shared" ca="1" si="3"/>
        <v>#REF!</v>
      </c>
    </row>
    <row r="31" spans="1:65" ht="12.75" customHeight="1" x14ac:dyDescent="0.25">
      <c r="A31" s="75" t="e">
        <f t="shared" ca="1" si="0"/>
        <v>#NAME?</v>
      </c>
      <c r="B31" s="130">
        <f t="shared" si="4"/>
        <v>44100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2"/>
      <c r="BC31" s="133">
        <f t="shared" si="1"/>
        <v>0</v>
      </c>
      <c r="BD31" s="235"/>
      <c r="BF31" s="134" t="s">
        <v>137</v>
      </c>
      <c r="BG31" s="43">
        <v>26</v>
      </c>
      <c r="BH31" s="135">
        <f t="shared" ca="1" si="2"/>
        <v>0</v>
      </c>
      <c r="BI31" s="136" t="e">
        <f>Ligue!#REF!</f>
        <v>#REF!</v>
      </c>
      <c r="BJ31" s="137" t="e">
        <f t="shared" ca="1" si="3"/>
        <v>#REF!</v>
      </c>
      <c r="BL31" s="4" t="b">
        <f>NOT(ISNA(VLOOKUP($B6,$BL$17:$BL$29,1,0)))</f>
        <v>0</v>
      </c>
      <c r="BM31" s="4" t="b">
        <f>NOT(ISNA(VLOOKUP(B140,$BM$17:$BM$29,1,0)))</f>
        <v>1</v>
      </c>
    </row>
    <row r="32" spans="1:65" ht="12.75" customHeight="1" x14ac:dyDescent="0.25">
      <c r="A32" s="75" t="e">
        <f t="shared" ca="1" si="0"/>
        <v>#NAME?</v>
      </c>
      <c r="B32" s="130">
        <f t="shared" si="4"/>
        <v>44101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2"/>
      <c r="BC32" s="133">
        <f t="shared" si="1"/>
        <v>0</v>
      </c>
      <c r="BD32" s="235"/>
      <c r="BF32" s="134" t="s">
        <v>137</v>
      </c>
      <c r="BG32" s="43">
        <v>27</v>
      </c>
      <c r="BH32" s="135">
        <f t="shared" ca="1" si="2"/>
        <v>0</v>
      </c>
      <c r="BI32" s="136" t="e">
        <f>Ligue!#REF!</f>
        <v>#REF!</v>
      </c>
      <c r="BJ32" s="137" t="e">
        <f t="shared" ca="1" si="3"/>
        <v>#REF!</v>
      </c>
    </row>
    <row r="33" spans="1:62" ht="12.75" customHeight="1" x14ac:dyDescent="0.25">
      <c r="A33" s="75" t="e">
        <f t="shared" ca="1" si="0"/>
        <v>#NAME?</v>
      </c>
      <c r="B33" s="130">
        <f t="shared" si="4"/>
        <v>44102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2"/>
      <c r="BC33" s="133">
        <f t="shared" si="1"/>
        <v>0</v>
      </c>
      <c r="BD33" s="235"/>
      <c r="BF33" s="134" t="s">
        <v>137</v>
      </c>
      <c r="BG33" s="43">
        <v>28</v>
      </c>
      <c r="BH33" s="135">
        <f t="shared" ca="1" si="2"/>
        <v>0</v>
      </c>
      <c r="BI33" s="136" t="e">
        <f>Ligue!#REF!</f>
        <v>#REF!</v>
      </c>
      <c r="BJ33" s="137" t="e">
        <f t="shared" ca="1" si="3"/>
        <v>#REF!</v>
      </c>
    </row>
    <row r="34" spans="1:62" ht="12.75" customHeight="1" x14ac:dyDescent="0.25">
      <c r="A34" s="75" t="e">
        <f t="shared" ca="1" si="0"/>
        <v>#NAME?</v>
      </c>
      <c r="B34" s="130">
        <f t="shared" si="4"/>
        <v>44103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2"/>
      <c r="BC34" s="133">
        <f t="shared" si="1"/>
        <v>0</v>
      </c>
      <c r="BD34" s="235"/>
      <c r="BF34" s="134" t="s">
        <v>137</v>
      </c>
      <c r="BG34" s="43">
        <v>29</v>
      </c>
      <c r="BH34" s="135">
        <f t="shared" ca="1" si="2"/>
        <v>0</v>
      </c>
      <c r="BI34" s="136" t="e">
        <f>Ligue!#REF!</f>
        <v>#REF!</v>
      </c>
      <c r="BJ34" s="137" t="e">
        <f t="shared" ca="1" si="3"/>
        <v>#REF!</v>
      </c>
    </row>
    <row r="35" spans="1:62" ht="12.75" customHeight="1" x14ac:dyDescent="0.25">
      <c r="A35" s="75" t="e">
        <f t="shared" ca="1" si="0"/>
        <v>#NAME?</v>
      </c>
      <c r="B35" s="142">
        <f t="shared" si="4"/>
        <v>44104</v>
      </c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4"/>
      <c r="BC35" s="145">
        <f t="shared" si="1"/>
        <v>0</v>
      </c>
      <c r="BD35" s="221"/>
      <c r="BF35" s="134" t="s">
        <v>137</v>
      </c>
      <c r="BG35" s="43">
        <v>30</v>
      </c>
      <c r="BH35" s="135">
        <f t="shared" ca="1" si="2"/>
        <v>0</v>
      </c>
      <c r="BI35" s="136" t="e">
        <f>Ligue!#REF!</f>
        <v>#REF!</v>
      </c>
      <c r="BJ35" s="137" t="e">
        <f t="shared" ca="1" si="3"/>
        <v>#REF!</v>
      </c>
    </row>
    <row r="36" spans="1:62" ht="12.75" customHeight="1" x14ac:dyDescent="0.25">
      <c r="A36" s="75"/>
      <c r="C36" s="229">
        <f>SUM(C6:C35)</f>
        <v>0</v>
      </c>
      <c r="D36" s="219"/>
      <c r="E36" s="229">
        <f>SUM(E6:E35)</f>
        <v>0</v>
      </c>
      <c r="F36" s="219"/>
      <c r="G36" s="229">
        <f>SUM(G6:G35)</f>
        <v>0</v>
      </c>
      <c r="H36" s="219"/>
      <c r="I36" s="229">
        <f>SUM(I6:I35)</f>
        <v>0</v>
      </c>
      <c r="J36" s="219"/>
      <c r="K36" s="229">
        <f>SUM(K6:K35)</f>
        <v>0</v>
      </c>
      <c r="L36" s="219"/>
      <c r="M36" s="229">
        <f>SUM(M6:M35)</f>
        <v>0</v>
      </c>
      <c r="N36" s="219"/>
      <c r="O36" s="229">
        <f>SUM(O6:O35)</f>
        <v>0</v>
      </c>
      <c r="P36" s="219"/>
      <c r="Q36" s="229">
        <f>SUM(Q6:Q35)</f>
        <v>0</v>
      </c>
      <c r="R36" s="219"/>
      <c r="S36" s="229">
        <f>SUM(S6:S35)</f>
        <v>0</v>
      </c>
      <c r="T36" s="219"/>
      <c r="U36" s="229">
        <f>SUM(U6:U35)</f>
        <v>0</v>
      </c>
      <c r="V36" s="219"/>
      <c r="W36" s="229">
        <f>SUM(W6:W35)</f>
        <v>0</v>
      </c>
      <c r="X36" s="219"/>
      <c r="Y36" s="229">
        <f>SUM(Y6:Y35)</f>
        <v>0</v>
      </c>
      <c r="Z36" s="219"/>
      <c r="AA36" s="229">
        <f>SUM(AA6:AA35)</f>
        <v>0</v>
      </c>
      <c r="AB36" s="219"/>
      <c r="AC36" s="229">
        <f>SUM(AC6:AC35)</f>
        <v>0</v>
      </c>
      <c r="AD36" s="219"/>
      <c r="AE36" s="229">
        <f>SUM(AE6:AE35)</f>
        <v>0</v>
      </c>
      <c r="AF36" s="219"/>
      <c r="AG36" s="229">
        <f>SUM(AG6:AG35)</f>
        <v>0</v>
      </c>
      <c r="AH36" s="219"/>
      <c r="AI36" s="229">
        <f>SUM(AI6:AI35)</f>
        <v>0</v>
      </c>
      <c r="AJ36" s="219"/>
      <c r="AK36" s="229">
        <f>SUM(AK6:AK35)</f>
        <v>0</v>
      </c>
      <c r="AL36" s="219"/>
      <c r="AM36" s="229">
        <f>SUM(AM6:AM35)</f>
        <v>0</v>
      </c>
      <c r="AN36" s="219"/>
      <c r="AO36" s="229">
        <f>SUM(AO6:AO35)</f>
        <v>0</v>
      </c>
      <c r="AP36" s="219"/>
      <c r="AQ36" s="229">
        <f>SUM(AQ6:AQ35)</f>
        <v>0</v>
      </c>
      <c r="AR36" s="219"/>
      <c r="AS36" s="229">
        <f>SUM(AS6:AS35)</f>
        <v>0</v>
      </c>
      <c r="AT36" s="219"/>
      <c r="AU36" s="229">
        <f>SUM(AU6:AU35)</f>
        <v>0</v>
      </c>
      <c r="AV36" s="219"/>
      <c r="AW36" s="229">
        <f>SUM(AW6:AW35)</f>
        <v>0</v>
      </c>
      <c r="AX36" s="219"/>
      <c r="AY36" s="229">
        <f>SUM(AY6:AY35)</f>
        <v>0</v>
      </c>
      <c r="AZ36" s="219"/>
      <c r="BA36" s="229">
        <f>SUM(BA6:BA35)</f>
        <v>0</v>
      </c>
      <c r="BB36" s="219"/>
      <c r="BF36" s="134" t="s">
        <v>137</v>
      </c>
      <c r="BG36" s="43">
        <v>31</v>
      </c>
      <c r="BH36" s="135">
        <f t="shared" ca="1" si="2"/>
        <v>0</v>
      </c>
      <c r="BI36" s="136" t="e">
        <f>Ligue!#REF!</f>
        <v>#REF!</v>
      </c>
      <c r="BJ36" s="137" t="e">
        <f t="shared" ca="1" si="3"/>
        <v>#REF!</v>
      </c>
    </row>
    <row r="37" spans="1:62" ht="12.75" customHeight="1" x14ac:dyDescent="0.25">
      <c r="A37" s="75"/>
      <c r="BF37" s="134" t="s">
        <v>137</v>
      </c>
      <c r="BG37" s="43">
        <v>32</v>
      </c>
      <c r="BH37" s="135">
        <f t="shared" ca="1" si="2"/>
        <v>0</v>
      </c>
      <c r="BI37" s="136" t="e">
        <f>Ligue!#REF!</f>
        <v>#REF!</v>
      </c>
      <c r="BJ37" s="137" t="e">
        <f t="shared" ca="1" si="3"/>
        <v>#REF!</v>
      </c>
    </row>
    <row r="38" spans="1:62" ht="17.25" customHeight="1" x14ac:dyDescent="0.25">
      <c r="A38" s="75"/>
      <c r="C38" s="230" t="s">
        <v>4</v>
      </c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6"/>
      <c r="BF38" s="134" t="s">
        <v>137</v>
      </c>
      <c r="BG38" s="43">
        <v>33</v>
      </c>
      <c r="BH38" s="135">
        <f t="shared" ca="1" si="2"/>
        <v>0</v>
      </c>
      <c r="BI38" s="136" t="e">
        <f>Ligue!#REF!</f>
        <v>#REF!</v>
      </c>
      <c r="BJ38" s="137" t="e">
        <f t="shared" ca="1" si="3"/>
        <v>#REF!</v>
      </c>
    </row>
    <row r="39" spans="1:62" ht="12.75" customHeight="1" x14ac:dyDescent="0.25">
      <c r="A39" s="75" t="e">
        <f ca="1">NO.SEMAINE(B39,2)</f>
        <v>#NAME?</v>
      </c>
      <c r="B39" s="120">
        <f>DATE(A1,10,1)</f>
        <v>44105</v>
      </c>
      <c r="C39" s="122"/>
      <c r="D39" s="121"/>
      <c r="E39" s="121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46"/>
      <c r="BA39" s="123"/>
      <c r="BB39" s="147"/>
      <c r="BC39" s="148">
        <f t="shared" ref="BC39:BC69" si="17">SUM(C39:BA39)</f>
        <v>0</v>
      </c>
      <c r="BD39" s="234">
        <f>SUM(BC39:BC69)</f>
        <v>0</v>
      </c>
      <c r="BF39" s="134" t="s">
        <v>137</v>
      </c>
      <c r="BG39" s="43">
        <v>34</v>
      </c>
      <c r="BH39" s="135">
        <f t="shared" ca="1" si="2"/>
        <v>0</v>
      </c>
      <c r="BI39" s="136" t="e">
        <f>Ligue!#REF!</f>
        <v>#REF!</v>
      </c>
      <c r="BJ39" s="137" t="e">
        <f t="shared" ca="1" si="3"/>
        <v>#REF!</v>
      </c>
    </row>
    <row r="40" spans="1:62" ht="12.75" customHeight="1" x14ac:dyDescent="0.25">
      <c r="A40" s="75" t="e">
        <f t="shared" ref="A40:A69" ca="1" si="18">NO.SEMAINE(B40:B444,2)</f>
        <v>#NAME?</v>
      </c>
      <c r="B40" s="130">
        <f t="shared" ref="B40:B69" si="19">B39+1</f>
        <v>44106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49"/>
      <c r="BA40" s="132"/>
      <c r="BB40" s="150"/>
      <c r="BC40" s="151">
        <f t="shared" si="17"/>
        <v>0</v>
      </c>
      <c r="BD40" s="235"/>
      <c r="BF40" s="134" t="s">
        <v>137</v>
      </c>
      <c r="BG40" s="43">
        <v>35</v>
      </c>
      <c r="BH40" s="135">
        <f t="shared" ca="1" si="2"/>
        <v>0</v>
      </c>
      <c r="BI40" s="136" t="e">
        <f>Ligue!#REF!</f>
        <v>#REF!</v>
      </c>
      <c r="BJ40" s="137" t="e">
        <f t="shared" ca="1" si="3"/>
        <v>#REF!</v>
      </c>
    </row>
    <row r="41" spans="1:62" ht="12.75" customHeight="1" x14ac:dyDescent="0.25">
      <c r="A41" s="75" t="e">
        <f t="shared" ca="1" si="18"/>
        <v>#NAME?</v>
      </c>
      <c r="B41" s="130">
        <f t="shared" si="19"/>
        <v>44107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49"/>
      <c r="BA41" s="132"/>
      <c r="BB41" s="150"/>
      <c r="BC41" s="151">
        <f t="shared" si="17"/>
        <v>0</v>
      </c>
      <c r="BD41" s="235"/>
      <c r="BF41" s="134" t="s">
        <v>137</v>
      </c>
      <c r="BG41" s="43">
        <v>36</v>
      </c>
      <c r="BH41" s="135">
        <f t="shared" ca="1" si="2"/>
        <v>0</v>
      </c>
      <c r="BI41" s="136" t="e">
        <f>Ligue!#REF!</f>
        <v>#REF!</v>
      </c>
      <c r="BJ41" s="137" t="e">
        <f t="shared" ca="1" si="3"/>
        <v>#REF!</v>
      </c>
    </row>
    <row r="42" spans="1:62" ht="12.75" customHeight="1" x14ac:dyDescent="0.25">
      <c r="A42" s="75" t="e">
        <f t="shared" ca="1" si="18"/>
        <v>#NAME?</v>
      </c>
      <c r="B42" s="130">
        <f t="shared" si="19"/>
        <v>44108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49"/>
      <c r="BA42" s="132"/>
      <c r="BB42" s="150"/>
      <c r="BC42" s="151">
        <f t="shared" si="17"/>
        <v>0</v>
      </c>
      <c r="BD42" s="235"/>
      <c r="BF42" s="134" t="s">
        <v>137</v>
      </c>
      <c r="BG42" s="43">
        <v>37</v>
      </c>
      <c r="BH42" s="135">
        <f t="shared" ca="1" si="2"/>
        <v>0</v>
      </c>
      <c r="BI42" s="136" t="e">
        <f>Ligue!#REF!</f>
        <v>#REF!</v>
      </c>
      <c r="BJ42" s="137" t="e">
        <f t="shared" ca="1" si="3"/>
        <v>#REF!</v>
      </c>
    </row>
    <row r="43" spans="1:62" ht="12.75" customHeight="1" x14ac:dyDescent="0.25">
      <c r="A43" s="75" t="e">
        <f t="shared" ca="1" si="18"/>
        <v>#NAME?</v>
      </c>
      <c r="B43" s="130">
        <f t="shared" si="19"/>
        <v>44109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49"/>
      <c r="BA43" s="132"/>
      <c r="BB43" s="150"/>
      <c r="BC43" s="151">
        <f t="shared" si="17"/>
        <v>0</v>
      </c>
      <c r="BD43" s="235"/>
      <c r="BF43" s="134" t="s">
        <v>137</v>
      </c>
      <c r="BG43" s="43">
        <v>38</v>
      </c>
      <c r="BH43" s="135">
        <f t="shared" ca="1" si="2"/>
        <v>0</v>
      </c>
      <c r="BI43" s="136" t="e">
        <f>Ligue!#REF!</f>
        <v>#REF!</v>
      </c>
      <c r="BJ43" s="137" t="e">
        <f t="shared" ca="1" si="3"/>
        <v>#REF!</v>
      </c>
    </row>
    <row r="44" spans="1:62" ht="12.75" customHeight="1" x14ac:dyDescent="0.25">
      <c r="A44" s="75" t="e">
        <f t="shared" ca="1" si="18"/>
        <v>#NAME?</v>
      </c>
      <c r="B44" s="130">
        <f t="shared" si="19"/>
        <v>44110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49"/>
      <c r="BA44" s="132"/>
      <c r="BB44" s="150"/>
      <c r="BC44" s="151">
        <f t="shared" si="17"/>
        <v>0</v>
      </c>
      <c r="BD44" s="235"/>
      <c r="BF44" s="134" t="s">
        <v>137</v>
      </c>
      <c r="BG44" s="43">
        <v>39</v>
      </c>
      <c r="BH44" s="135">
        <f t="shared" ca="1" si="2"/>
        <v>0</v>
      </c>
      <c r="BI44" s="136" t="e">
        <f>Ligue!#REF!</f>
        <v>#REF!</v>
      </c>
      <c r="BJ44" s="137" t="e">
        <f t="shared" ca="1" si="3"/>
        <v>#REF!</v>
      </c>
    </row>
    <row r="45" spans="1:62" ht="12.75" customHeight="1" x14ac:dyDescent="0.25">
      <c r="A45" s="75" t="e">
        <f t="shared" ca="1" si="18"/>
        <v>#NAME?</v>
      </c>
      <c r="B45" s="130">
        <f t="shared" si="19"/>
        <v>44111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49"/>
      <c r="BA45" s="132"/>
      <c r="BB45" s="150"/>
      <c r="BC45" s="151">
        <f t="shared" si="17"/>
        <v>0</v>
      </c>
      <c r="BD45" s="235"/>
      <c r="BF45" s="134" t="s">
        <v>137</v>
      </c>
      <c r="BG45" s="43">
        <v>40</v>
      </c>
      <c r="BH45" s="135">
        <f t="shared" ca="1" si="2"/>
        <v>0</v>
      </c>
      <c r="BI45" s="136" t="e">
        <f>Ligue!#REF!</f>
        <v>#REF!</v>
      </c>
      <c r="BJ45" s="137" t="e">
        <f t="shared" ca="1" si="3"/>
        <v>#REF!</v>
      </c>
    </row>
    <row r="46" spans="1:62" ht="12.75" customHeight="1" x14ac:dyDescent="0.25">
      <c r="A46" s="75" t="e">
        <f t="shared" ca="1" si="18"/>
        <v>#NAME?</v>
      </c>
      <c r="B46" s="130">
        <f t="shared" si="19"/>
        <v>44112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49"/>
      <c r="BA46" s="132"/>
      <c r="BB46" s="150"/>
      <c r="BC46" s="151">
        <f t="shared" si="17"/>
        <v>0</v>
      </c>
      <c r="BD46" s="235"/>
      <c r="BF46" s="134" t="s">
        <v>137</v>
      </c>
      <c r="BG46" s="43">
        <v>41</v>
      </c>
      <c r="BH46" s="135">
        <f t="shared" ca="1" si="2"/>
        <v>0</v>
      </c>
      <c r="BI46" s="136" t="e">
        <f>Ligue!#REF!</f>
        <v>#REF!</v>
      </c>
      <c r="BJ46" s="137" t="e">
        <f t="shared" ca="1" si="3"/>
        <v>#REF!</v>
      </c>
    </row>
    <row r="47" spans="1:62" ht="12.75" customHeight="1" x14ac:dyDescent="0.25">
      <c r="A47" s="75" t="e">
        <f t="shared" ca="1" si="18"/>
        <v>#NAME?</v>
      </c>
      <c r="B47" s="130">
        <f t="shared" si="19"/>
        <v>44113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49"/>
      <c r="BA47" s="132"/>
      <c r="BB47" s="150"/>
      <c r="BC47" s="151">
        <f t="shared" si="17"/>
        <v>0</v>
      </c>
      <c r="BD47" s="235"/>
      <c r="BF47" s="134" t="s">
        <v>137</v>
      </c>
      <c r="BG47" s="43">
        <v>42</v>
      </c>
      <c r="BH47" s="135">
        <f t="shared" ca="1" si="2"/>
        <v>0</v>
      </c>
      <c r="BI47" s="136" t="e">
        <f>Ligue!#REF!</f>
        <v>#REF!</v>
      </c>
      <c r="BJ47" s="137" t="e">
        <f t="shared" ca="1" si="3"/>
        <v>#REF!</v>
      </c>
    </row>
    <row r="48" spans="1:62" ht="12.75" customHeight="1" x14ac:dyDescent="0.25">
      <c r="A48" s="75" t="e">
        <f t="shared" ca="1" si="18"/>
        <v>#NAME?</v>
      </c>
      <c r="B48" s="130">
        <f t="shared" si="19"/>
        <v>44114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49"/>
      <c r="BA48" s="132"/>
      <c r="BB48" s="150"/>
      <c r="BC48" s="151">
        <f t="shared" si="17"/>
        <v>0</v>
      </c>
      <c r="BD48" s="235"/>
      <c r="BF48" s="134" t="s">
        <v>137</v>
      </c>
      <c r="BG48" s="43">
        <v>43</v>
      </c>
      <c r="BH48" s="135">
        <f t="shared" ca="1" si="2"/>
        <v>0</v>
      </c>
      <c r="BI48" s="136" t="e">
        <f>Ligue!#REF!</f>
        <v>#REF!</v>
      </c>
      <c r="BJ48" s="137" t="e">
        <f t="shared" ca="1" si="3"/>
        <v>#REF!</v>
      </c>
    </row>
    <row r="49" spans="1:62" ht="12.75" customHeight="1" x14ac:dyDescent="0.25">
      <c r="A49" s="75" t="e">
        <f t="shared" ca="1" si="18"/>
        <v>#NAME?</v>
      </c>
      <c r="B49" s="130">
        <f t="shared" si="19"/>
        <v>44115</v>
      </c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49"/>
      <c r="BA49" s="132"/>
      <c r="BB49" s="150"/>
      <c r="BC49" s="151">
        <f t="shared" si="17"/>
        <v>0</v>
      </c>
      <c r="BD49" s="235"/>
      <c r="BF49" s="134" t="s">
        <v>137</v>
      </c>
      <c r="BG49" s="43">
        <v>44</v>
      </c>
      <c r="BH49" s="135">
        <f t="shared" ca="1" si="2"/>
        <v>0</v>
      </c>
      <c r="BI49" s="136" t="e">
        <f>Ligue!#REF!</f>
        <v>#REF!</v>
      </c>
      <c r="BJ49" s="137" t="e">
        <f t="shared" ca="1" si="3"/>
        <v>#REF!</v>
      </c>
    </row>
    <row r="50" spans="1:62" ht="12.75" customHeight="1" x14ac:dyDescent="0.25">
      <c r="A50" s="75" t="e">
        <f t="shared" ca="1" si="18"/>
        <v>#NAME?</v>
      </c>
      <c r="B50" s="130">
        <f t="shared" si="19"/>
        <v>44116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49"/>
      <c r="BA50" s="132"/>
      <c r="BB50" s="150"/>
      <c r="BC50" s="151">
        <f t="shared" si="17"/>
        <v>0</v>
      </c>
      <c r="BD50" s="235"/>
      <c r="BF50" s="134" t="s">
        <v>137</v>
      </c>
      <c r="BG50" s="43">
        <v>45</v>
      </c>
      <c r="BH50" s="135">
        <f t="shared" ca="1" si="2"/>
        <v>0</v>
      </c>
      <c r="BI50" s="136" t="e">
        <f>Ligue!#REF!</f>
        <v>#REF!</v>
      </c>
      <c r="BJ50" s="137" t="e">
        <f t="shared" ca="1" si="3"/>
        <v>#REF!</v>
      </c>
    </row>
    <row r="51" spans="1:62" ht="12.75" customHeight="1" x14ac:dyDescent="0.25">
      <c r="A51" s="75" t="e">
        <f t="shared" ca="1" si="18"/>
        <v>#NAME?</v>
      </c>
      <c r="B51" s="130">
        <f t="shared" si="19"/>
        <v>44117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49"/>
      <c r="BA51" s="132"/>
      <c r="BB51" s="150"/>
      <c r="BC51" s="151">
        <f t="shared" si="17"/>
        <v>0</v>
      </c>
      <c r="BD51" s="235"/>
      <c r="BF51" s="134" t="s">
        <v>137</v>
      </c>
      <c r="BG51" s="43">
        <v>46</v>
      </c>
      <c r="BH51" s="135">
        <f t="shared" ca="1" si="2"/>
        <v>0</v>
      </c>
      <c r="BI51" s="136" t="e">
        <f>Ligue!#REF!</f>
        <v>#REF!</v>
      </c>
      <c r="BJ51" s="137" t="e">
        <f t="shared" ca="1" si="3"/>
        <v>#REF!</v>
      </c>
    </row>
    <row r="52" spans="1:62" ht="12.75" customHeight="1" x14ac:dyDescent="0.25">
      <c r="A52" s="75" t="e">
        <f t="shared" ca="1" si="18"/>
        <v>#NAME?</v>
      </c>
      <c r="B52" s="130">
        <f t="shared" si="19"/>
        <v>44118</v>
      </c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49"/>
      <c r="BA52" s="132"/>
      <c r="BB52" s="150"/>
      <c r="BC52" s="151">
        <f t="shared" si="17"/>
        <v>0</v>
      </c>
      <c r="BD52" s="235"/>
      <c r="BF52" s="134" t="s">
        <v>137</v>
      </c>
      <c r="BG52" s="43">
        <v>47</v>
      </c>
      <c r="BH52" s="135">
        <f t="shared" ca="1" si="2"/>
        <v>0</v>
      </c>
      <c r="BI52" s="136" t="e">
        <f>Ligue!#REF!</f>
        <v>#REF!</v>
      </c>
      <c r="BJ52" s="137" t="e">
        <f t="shared" ca="1" si="3"/>
        <v>#REF!</v>
      </c>
    </row>
    <row r="53" spans="1:62" ht="12.75" customHeight="1" x14ac:dyDescent="0.25">
      <c r="A53" s="75" t="e">
        <f t="shared" ca="1" si="18"/>
        <v>#NAME?</v>
      </c>
      <c r="B53" s="130">
        <f t="shared" si="19"/>
        <v>44119</v>
      </c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49"/>
      <c r="BA53" s="132"/>
      <c r="BB53" s="150"/>
      <c r="BC53" s="151">
        <f t="shared" si="17"/>
        <v>0</v>
      </c>
      <c r="BD53" s="235"/>
      <c r="BF53" s="134" t="s">
        <v>137</v>
      </c>
      <c r="BG53" s="43">
        <v>48</v>
      </c>
      <c r="BH53" s="135">
        <f t="shared" ca="1" si="2"/>
        <v>0</v>
      </c>
      <c r="BI53" s="136" t="e">
        <f>Ligue!#REF!</f>
        <v>#REF!</v>
      </c>
      <c r="BJ53" s="137" t="e">
        <f t="shared" ca="1" si="3"/>
        <v>#REF!</v>
      </c>
    </row>
    <row r="54" spans="1:62" ht="12.75" customHeight="1" x14ac:dyDescent="0.25">
      <c r="A54" s="75" t="e">
        <f t="shared" ca="1" si="18"/>
        <v>#NAME?</v>
      </c>
      <c r="B54" s="130">
        <f t="shared" si="19"/>
        <v>44120</v>
      </c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49"/>
      <c r="BA54" s="132"/>
      <c r="BB54" s="150"/>
      <c r="BC54" s="151">
        <f t="shared" si="17"/>
        <v>0</v>
      </c>
      <c r="BD54" s="235"/>
      <c r="BF54" s="134" t="s">
        <v>137</v>
      </c>
      <c r="BG54" s="43">
        <v>49</v>
      </c>
      <c r="BH54" s="135">
        <f t="shared" ca="1" si="2"/>
        <v>0</v>
      </c>
      <c r="BI54" s="136" t="e">
        <f>Ligue!#REF!</f>
        <v>#REF!</v>
      </c>
      <c r="BJ54" s="137" t="e">
        <f t="shared" ca="1" si="3"/>
        <v>#REF!</v>
      </c>
    </row>
    <row r="55" spans="1:62" ht="12.75" customHeight="1" x14ac:dyDescent="0.25">
      <c r="A55" s="75" t="e">
        <f t="shared" ca="1" si="18"/>
        <v>#NAME?</v>
      </c>
      <c r="B55" s="130">
        <f t="shared" si="19"/>
        <v>44121</v>
      </c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49"/>
      <c r="BA55" s="132"/>
      <c r="BB55" s="150"/>
      <c r="BC55" s="151">
        <f t="shared" si="17"/>
        <v>0</v>
      </c>
      <c r="BD55" s="235"/>
      <c r="BF55" s="134" t="s">
        <v>137</v>
      </c>
      <c r="BG55" s="43">
        <v>50</v>
      </c>
      <c r="BH55" s="135">
        <f t="shared" ca="1" si="2"/>
        <v>0</v>
      </c>
      <c r="BI55" s="136" t="e">
        <f>Ligue!#REF!</f>
        <v>#REF!</v>
      </c>
      <c r="BJ55" s="137" t="e">
        <f t="shared" ca="1" si="3"/>
        <v>#REF!</v>
      </c>
    </row>
    <row r="56" spans="1:62" ht="12.75" customHeight="1" x14ac:dyDescent="0.25">
      <c r="A56" s="75" t="e">
        <f t="shared" ca="1" si="18"/>
        <v>#NAME?</v>
      </c>
      <c r="B56" s="130">
        <f t="shared" si="19"/>
        <v>44122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49"/>
      <c r="BA56" s="132"/>
      <c r="BB56" s="150"/>
      <c r="BC56" s="151">
        <f t="shared" si="17"/>
        <v>0</v>
      </c>
      <c r="BD56" s="235"/>
      <c r="BF56" s="134" t="s">
        <v>137</v>
      </c>
      <c r="BG56" s="43">
        <v>51</v>
      </c>
      <c r="BH56" s="135">
        <f t="shared" ca="1" si="2"/>
        <v>0</v>
      </c>
      <c r="BI56" s="136" t="e">
        <f>Ligue!#REF!</f>
        <v>#REF!</v>
      </c>
      <c r="BJ56" s="137" t="e">
        <f t="shared" ca="1" si="3"/>
        <v>#REF!</v>
      </c>
    </row>
    <row r="57" spans="1:62" ht="12.75" customHeight="1" x14ac:dyDescent="0.25">
      <c r="A57" s="75" t="e">
        <f t="shared" ca="1" si="18"/>
        <v>#NAME?</v>
      </c>
      <c r="B57" s="130">
        <f t="shared" si="19"/>
        <v>44123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49"/>
      <c r="BA57" s="132"/>
      <c r="BB57" s="150"/>
      <c r="BC57" s="151">
        <f t="shared" si="17"/>
        <v>0</v>
      </c>
      <c r="BD57" s="235"/>
      <c r="BF57" s="134" t="s">
        <v>137</v>
      </c>
      <c r="BG57" s="43">
        <v>52</v>
      </c>
      <c r="BH57" s="135">
        <f t="shared" ca="1" si="2"/>
        <v>0</v>
      </c>
      <c r="BI57" s="136" t="e">
        <f>Ligue!#REF!</f>
        <v>#REF!</v>
      </c>
      <c r="BJ57" s="137" t="e">
        <f t="shared" ca="1" si="3"/>
        <v>#REF!</v>
      </c>
    </row>
    <row r="58" spans="1:62" ht="12.75" customHeight="1" x14ac:dyDescent="0.25">
      <c r="A58" s="75" t="e">
        <f t="shared" ca="1" si="18"/>
        <v>#NAME?</v>
      </c>
      <c r="B58" s="130">
        <f t="shared" si="19"/>
        <v>44124</v>
      </c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49"/>
      <c r="BA58" s="132"/>
      <c r="BB58" s="150"/>
      <c r="BC58" s="151">
        <f t="shared" si="17"/>
        <v>0</v>
      </c>
      <c r="BD58" s="235"/>
      <c r="BF58" s="152" t="s">
        <v>137</v>
      </c>
      <c r="BG58" s="153">
        <v>53</v>
      </c>
      <c r="BH58" s="154">
        <f t="shared" ca="1" si="2"/>
        <v>0</v>
      </c>
      <c r="BI58" s="155" t="e">
        <f>Ligue!#REF!</f>
        <v>#REF!</v>
      </c>
      <c r="BJ58" s="156" t="e">
        <f t="shared" ca="1" si="3"/>
        <v>#REF!</v>
      </c>
    </row>
    <row r="59" spans="1:62" ht="12.75" customHeight="1" x14ac:dyDescent="0.25">
      <c r="A59" s="75" t="e">
        <f t="shared" ca="1" si="18"/>
        <v>#NAME?</v>
      </c>
      <c r="B59" s="130">
        <f t="shared" si="19"/>
        <v>44125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49"/>
      <c r="BA59" s="132"/>
      <c r="BB59" s="150"/>
      <c r="BC59" s="151">
        <f t="shared" si="17"/>
        <v>0</v>
      </c>
      <c r="BD59" s="235"/>
    </row>
    <row r="60" spans="1:62" ht="12.75" customHeight="1" x14ac:dyDescent="0.25">
      <c r="A60" s="75" t="e">
        <f t="shared" ca="1" si="18"/>
        <v>#NAME?</v>
      </c>
      <c r="B60" s="130">
        <f t="shared" si="19"/>
        <v>44126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49"/>
      <c r="BA60" s="132"/>
      <c r="BB60" s="150"/>
      <c r="BC60" s="151">
        <f t="shared" si="17"/>
        <v>0</v>
      </c>
      <c r="BD60" s="235"/>
    </row>
    <row r="61" spans="1:62" ht="12.75" customHeight="1" x14ac:dyDescent="0.25">
      <c r="A61" s="75" t="e">
        <f t="shared" ca="1" si="18"/>
        <v>#NAME?</v>
      </c>
      <c r="B61" s="130">
        <f t="shared" si="19"/>
        <v>44127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49"/>
      <c r="BA61" s="132"/>
      <c r="BB61" s="150"/>
      <c r="BC61" s="151">
        <f t="shared" si="17"/>
        <v>0</v>
      </c>
      <c r="BD61" s="235"/>
    </row>
    <row r="62" spans="1:62" ht="12.75" customHeight="1" x14ac:dyDescent="0.25">
      <c r="A62" s="75" t="e">
        <f t="shared" ca="1" si="18"/>
        <v>#NAME?</v>
      </c>
      <c r="B62" s="130">
        <f t="shared" si="19"/>
        <v>44128</v>
      </c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49"/>
      <c r="BA62" s="132"/>
      <c r="BB62" s="150"/>
      <c r="BC62" s="151">
        <f t="shared" si="17"/>
        <v>0</v>
      </c>
      <c r="BD62" s="235"/>
    </row>
    <row r="63" spans="1:62" ht="12.75" customHeight="1" x14ac:dyDescent="0.25">
      <c r="A63" s="75" t="e">
        <f t="shared" ca="1" si="18"/>
        <v>#NAME?</v>
      </c>
      <c r="B63" s="130">
        <f t="shared" si="19"/>
        <v>44129</v>
      </c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49"/>
      <c r="BA63" s="132"/>
      <c r="BB63" s="150"/>
      <c r="BC63" s="151">
        <f t="shared" si="17"/>
        <v>0</v>
      </c>
      <c r="BD63" s="235"/>
    </row>
    <row r="64" spans="1:62" ht="12.75" customHeight="1" x14ac:dyDescent="0.25">
      <c r="A64" s="75" t="e">
        <f t="shared" ca="1" si="18"/>
        <v>#NAME?</v>
      </c>
      <c r="B64" s="130">
        <f t="shared" si="19"/>
        <v>44130</v>
      </c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49"/>
      <c r="BA64" s="132"/>
      <c r="BB64" s="150"/>
      <c r="BC64" s="151">
        <f t="shared" si="17"/>
        <v>0</v>
      </c>
      <c r="BD64" s="235"/>
    </row>
    <row r="65" spans="1:56" ht="12.75" customHeight="1" x14ac:dyDescent="0.25">
      <c r="A65" s="75" t="e">
        <f t="shared" ca="1" si="18"/>
        <v>#NAME?</v>
      </c>
      <c r="B65" s="130">
        <f t="shared" si="19"/>
        <v>44131</v>
      </c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49"/>
      <c r="BA65" s="132"/>
      <c r="BB65" s="150"/>
      <c r="BC65" s="151">
        <f t="shared" si="17"/>
        <v>0</v>
      </c>
      <c r="BD65" s="235"/>
    </row>
    <row r="66" spans="1:56" ht="12.75" customHeight="1" x14ac:dyDescent="0.25">
      <c r="A66" s="75" t="e">
        <f t="shared" ca="1" si="18"/>
        <v>#NAME?</v>
      </c>
      <c r="B66" s="130">
        <f t="shared" si="19"/>
        <v>44132</v>
      </c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49"/>
      <c r="BA66" s="132"/>
      <c r="BB66" s="150"/>
      <c r="BC66" s="151">
        <f t="shared" si="17"/>
        <v>0</v>
      </c>
      <c r="BD66" s="235"/>
    </row>
    <row r="67" spans="1:56" ht="12.75" customHeight="1" x14ac:dyDescent="0.25">
      <c r="A67" s="75" t="e">
        <f t="shared" ca="1" si="18"/>
        <v>#NAME?</v>
      </c>
      <c r="B67" s="130">
        <f t="shared" si="19"/>
        <v>44133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49"/>
      <c r="BA67" s="132"/>
      <c r="BB67" s="150"/>
      <c r="BC67" s="151">
        <f t="shared" si="17"/>
        <v>0</v>
      </c>
      <c r="BD67" s="235"/>
    </row>
    <row r="68" spans="1:56" ht="12.75" customHeight="1" x14ac:dyDescent="0.25">
      <c r="A68" s="75" t="e">
        <f t="shared" ca="1" si="18"/>
        <v>#NAME?</v>
      </c>
      <c r="B68" s="130">
        <f t="shared" si="19"/>
        <v>44134</v>
      </c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8"/>
      <c r="BA68" s="159"/>
      <c r="BB68" s="160"/>
      <c r="BC68" s="151">
        <f t="shared" si="17"/>
        <v>0</v>
      </c>
      <c r="BD68" s="235"/>
    </row>
    <row r="69" spans="1:56" ht="12.75" customHeight="1" x14ac:dyDescent="0.25">
      <c r="A69" s="75" t="e">
        <f t="shared" ca="1" si="18"/>
        <v>#NAME?</v>
      </c>
      <c r="B69" s="142">
        <f t="shared" si="19"/>
        <v>44135</v>
      </c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61"/>
      <c r="BA69" s="144"/>
      <c r="BB69" s="162"/>
      <c r="BC69" s="163">
        <f t="shared" si="17"/>
        <v>0</v>
      </c>
      <c r="BD69" s="221"/>
    </row>
    <row r="70" spans="1:56" ht="12.75" customHeight="1" x14ac:dyDescent="0.25">
      <c r="A70" s="75"/>
      <c r="C70" s="229">
        <f>SUM(C40:C69)</f>
        <v>0</v>
      </c>
      <c r="D70" s="219"/>
      <c r="E70" s="229">
        <f>SUM(E40:E69)</f>
        <v>0</v>
      </c>
      <c r="F70" s="219"/>
      <c r="G70" s="229">
        <f>SUM(G40:G69)</f>
        <v>0</v>
      </c>
      <c r="H70" s="219"/>
      <c r="I70" s="229">
        <f>SUM(I40:I69)</f>
        <v>0</v>
      </c>
      <c r="J70" s="219"/>
      <c r="K70" s="229">
        <f>SUM(K40:K69)</f>
        <v>0</v>
      </c>
      <c r="L70" s="219"/>
      <c r="M70" s="229">
        <f>SUM(M40:M69)</f>
        <v>0</v>
      </c>
      <c r="N70" s="219"/>
      <c r="O70" s="229">
        <f>SUM(O40:O69)</f>
        <v>0</v>
      </c>
      <c r="P70" s="219"/>
      <c r="Q70" s="229">
        <f>SUM(Q40:Q69)</f>
        <v>0</v>
      </c>
      <c r="R70" s="219"/>
      <c r="S70" s="229">
        <f>SUM(S40:S69)</f>
        <v>0</v>
      </c>
      <c r="T70" s="219"/>
      <c r="U70" s="229">
        <f>SUM(U40:U69)</f>
        <v>0</v>
      </c>
      <c r="V70" s="219"/>
      <c r="W70" s="229">
        <f>SUM(W40:W69)</f>
        <v>0</v>
      </c>
      <c r="X70" s="219"/>
      <c r="Y70" s="229">
        <f>SUM(Y40:Y69)</f>
        <v>0</v>
      </c>
      <c r="Z70" s="219"/>
      <c r="AA70" s="229">
        <f>SUM(AA40:AA69)</f>
        <v>0</v>
      </c>
      <c r="AB70" s="219"/>
      <c r="AC70" s="229">
        <f>SUM(AC40:AC69)</f>
        <v>0</v>
      </c>
      <c r="AD70" s="219"/>
      <c r="AE70" s="229">
        <f>SUM(AE40:AE69)</f>
        <v>0</v>
      </c>
      <c r="AF70" s="219"/>
      <c r="AG70" s="229">
        <f>SUM(AG40:AG69)</f>
        <v>0</v>
      </c>
      <c r="AH70" s="219"/>
      <c r="AI70" s="229">
        <f>SUM(AI40:AI69)</f>
        <v>0</v>
      </c>
      <c r="AJ70" s="219"/>
      <c r="AK70" s="229">
        <f>SUM(AK40:AK69)</f>
        <v>0</v>
      </c>
      <c r="AL70" s="219"/>
      <c r="AM70" s="229">
        <f>SUM(AM40:AM69)</f>
        <v>0</v>
      </c>
      <c r="AN70" s="219"/>
      <c r="AO70" s="229">
        <f>SUM(AO40:AO69)</f>
        <v>0</v>
      </c>
      <c r="AP70" s="219"/>
      <c r="AQ70" s="229">
        <f>SUM(AQ40:AQ69)</f>
        <v>0</v>
      </c>
      <c r="AR70" s="219"/>
      <c r="AS70" s="229">
        <f>SUM(AS40:AS69)</f>
        <v>0</v>
      </c>
      <c r="AT70" s="219"/>
      <c r="AU70" s="229">
        <f>SUM(AU40:AU69)</f>
        <v>0</v>
      </c>
      <c r="AV70" s="219"/>
      <c r="AW70" s="229">
        <f>SUM(AW40:AW69)</f>
        <v>0</v>
      </c>
      <c r="AX70" s="219"/>
      <c r="AY70" s="229">
        <f>SUM(AY40:AY69)</f>
        <v>0</v>
      </c>
      <c r="AZ70" s="219"/>
      <c r="BA70" s="229">
        <f>SUM(BA40:BA69)</f>
        <v>0</v>
      </c>
      <c r="BB70" s="219"/>
    </row>
    <row r="71" spans="1:56" ht="12.75" customHeight="1" x14ac:dyDescent="0.25">
      <c r="A71" s="75"/>
    </row>
    <row r="72" spans="1:56" ht="17.25" customHeight="1" x14ac:dyDescent="0.25">
      <c r="A72" s="75"/>
      <c r="C72" s="230" t="s">
        <v>5</v>
      </c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/>
      <c r="AG72" s="225"/>
      <c r="AH72" s="225"/>
      <c r="AI72" s="225"/>
      <c r="AJ72" s="225"/>
      <c r="AK72" s="225"/>
      <c r="AL72" s="225"/>
      <c r="AM72" s="225"/>
      <c r="AN72" s="225"/>
      <c r="AO72" s="225"/>
      <c r="AP72" s="225"/>
      <c r="AQ72" s="225"/>
      <c r="AR72" s="225"/>
      <c r="AS72" s="225"/>
      <c r="AT72" s="225"/>
      <c r="AU72" s="225"/>
      <c r="AV72" s="225"/>
      <c r="AW72" s="225"/>
      <c r="AX72" s="225"/>
      <c r="AY72" s="225"/>
      <c r="AZ72" s="225"/>
      <c r="BA72" s="225"/>
      <c r="BB72" s="225"/>
      <c r="BC72" s="225"/>
      <c r="BD72" s="226"/>
    </row>
    <row r="73" spans="1:56" ht="12.75" customHeight="1" x14ac:dyDescent="0.25">
      <c r="A73" s="75" t="e">
        <f ca="1">NO.SEMAINE(B73,2)</f>
        <v>#NAME?</v>
      </c>
      <c r="B73" s="120">
        <f>DATE(A1,11,1)</f>
        <v>44136</v>
      </c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46"/>
      <c r="BA73" s="123"/>
      <c r="BB73" s="147"/>
      <c r="BC73" s="148">
        <f t="shared" ref="BC73:BC102" si="20">SUM(C73:BA73)</f>
        <v>0</v>
      </c>
      <c r="BD73" s="234">
        <f>SUM(BC73:BC102)</f>
        <v>0</v>
      </c>
    </row>
    <row r="74" spans="1:56" ht="12.75" customHeight="1" x14ac:dyDescent="0.25">
      <c r="A74" s="75" t="e">
        <f t="shared" ref="A74:A102" ca="1" si="21">NO.SEMAINE(B74:B478,2)</f>
        <v>#NAME?</v>
      </c>
      <c r="B74" s="130">
        <f t="shared" ref="B74:B102" si="22">B73+1</f>
        <v>44137</v>
      </c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49"/>
      <c r="BA74" s="132"/>
      <c r="BB74" s="150"/>
      <c r="BC74" s="151">
        <f t="shared" si="20"/>
        <v>0</v>
      </c>
      <c r="BD74" s="235"/>
    </row>
    <row r="75" spans="1:56" ht="12.75" customHeight="1" x14ac:dyDescent="0.25">
      <c r="A75" s="75" t="e">
        <f t="shared" ca="1" si="21"/>
        <v>#NAME?</v>
      </c>
      <c r="B75" s="130">
        <f t="shared" si="22"/>
        <v>44138</v>
      </c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49"/>
      <c r="BA75" s="132"/>
      <c r="BB75" s="150"/>
      <c r="BC75" s="151">
        <f t="shared" si="20"/>
        <v>0</v>
      </c>
      <c r="BD75" s="235"/>
    </row>
    <row r="76" spans="1:56" ht="12.75" customHeight="1" x14ac:dyDescent="0.25">
      <c r="A76" s="75" t="e">
        <f t="shared" ca="1" si="21"/>
        <v>#NAME?</v>
      </c>
      <c r="B76" s="130">
        <f t="shared" si="22"/>
        <v>44139</v>
      </c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1"/>
      <c r="AZ76" s="149"/>
      <c r="BA76" s="132"/>
      <c r="BB76" s="150"/>
      <c r="BC76" s="151">
        <f t="shared" si="20"/>
        <v>0</v>
      </c>
      <c r="BD76" s="235"/>
    </row>
    <row r="77" spans="1:56" ht="12.75" customHeight="1" x14ac:dyDescent="0.25">
      <c r="A77" s="75" t="e">
        <f t="shared" ca="1" si="21"/>
        <v>#NAME?</v>
      </c>
      <c r="B77" s="130">
        <f t="shared" si="22"/>
        <v>44140</v>
      </c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131"/>
      <c r="AR77" s="131"/>
      <c r="AS77" s="131"/>
      <c r="AT77" s="131"/>
      <c r="AU77" s="131"/>
      <c r="AV77" s="131"/>
      <c r="AW77" s="131"/>
      <c r="AX77" s="131"/>
      <c r="AY77" s="131"/>
      <c r="AZ77" s="149"/>
      <c r="BA77" s="132"/>
      <c r="BB77" s="150"/>
      <c r="BC77" s="151">
        <f t="shared" si="20"/>
        <v>0</v>
      </c>
      <c r="BD77" s="235"/>
    </row>
    <row r="78" spans="1:56" ht="12.75" customHeight="1" x14ac:dyDescent="0.25">
      <c r="A78" s="75" t="e">
        <f t="shared" ca="1" si="21"/>
        <v>#NAME?</v>
      </c>
      <c r="B78" s="130">
        <f t="shared" si="22"/>
        <v>44141</v>
      </c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  <c r="AR78" s="131"/>
      <c r="AS78" s="131"/>
      <c r="AT78" s="131"/>
      <c r="AU78" s="131"/>
      <c r="AV78" s="131"/>
      <c r="AW78" s="131"/>
      <c r="AX78" s="131"/>
      <c r="AY78" s="131"/>
      <c r="AZ78" s="149"/>
      <c r="BA78" s="132"/>
      <c r="BB78" s="150"/>
      <c r="BC78" s="151">
        <f t="shared" si="20"/>
        <v>0</v>
      </c>
      <c r="BD78" s="235"/>
    </row>
    <row r="79" spans="1:56" ht="12.75" customHeight="1" x14ac:dyDescent="0.25">
      <c r="A79" s="75" t="e">
        <f t="shared" ca="1" si="21"/>
        <v>#NAME?</v>
      </c>
      <c r="B79" s="130">
        <f t="shared" si="22"/>
        <v>44142</v>
      </c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49"/>
      <c r="BA79" s="132"/>
      <c r="BB79" s="150"/>
      <c r="BC79" s="151">
        <f t="shared" si="20"/>
        <v>0</v>
      </c>
      <c r="BD79" s="235"/>
    </row>
    <row r="80" spans="1:56" ht="12.75" customHeight="1" x14ac:dyDescent="0.25">
      <c r="A80" s="75" t="e">
        <f t="shared" ca="1" si="21"/>
        <v>#NAME?</v>
      </c>
      <c r="B80" s="130">
        <f t="shared" si="22"/>
        <v>44143</v>
      </c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  <c r="AO80" s="131"/>
      <c r="AP80" s="131"/>
      <c r="AQ80" s="131"/>
      <c r="AR80" s="131"/>
      <c r="AS80" s="131"/>
      <c r="AT80" s="131"/>
      <c r="AU80" s="131"/>
      <c r="AV80" s="131"/>
      <c r="AW80" s="131"/>
      <c r="AX80" s="131"/>
      <c r="AY80" s="131"/>
      <c r="AZ80" s="149"/>
      <c r="BA80" s="132"/>
      <c r="BB80" s="150"/>
      <c r="BC80" s="151">
        <f t="shared" si="20"/>
        <v>0</v>
      </c>
      <c r="BD80" s="235"/>
    </row>
    <row r="81" spans="1:56" ht="12.75" customHeight="1" x14ac:dyDescent="0.25">
      <c r="A81" s="75" t="e">
        <f t="shared" ca="1" si="21"/>
        <v>#NAME?</v>
      </c>
      <c r="B81" s="130">
        <f t="shared" si="22"/>
        <v>44144</v>
      </c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  <c r="AR81" s="131"/>
      <c r="AS81" s="131"/>
      <c r="AT81" s="131"/>
      <c r="AU81" s="131"/>
      <c r="AV81" s="131"/>
      <c r="AW81" s="131"/>
      <c r="AX81" s="131"/>
      <c r="AY81" s="131"/>
      <c r="AZ81" s="149"/>
      <c r="BA81" s="132"/>
      <c r="BB81" s="150"/>
      <c r="BC81" s="151">
        <f t="shared" si="20"/>
        <v>0</v>
      </c>
      <c r="BD81" s="235"/>
    </row>
    <row r="82" spans="1:56" ht="12.75" customHeight="1" x14ac:dyDescent="0.25">
      <c r="A82" s="75" t="e">
        <f t="shared" ca="1" si="21"/>
        <v>#NAME?</v>
      </c>
      <c r="B82" s="130">
        <f t="shared" si="22"/>
        <v>44145</v>
      </c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149"/>
      <c r="BA82" s="132"/>
      <c r="BB82" s="150"/>
      <c r="BC82" s="151">
        <f t="shared" si="20"/>
        <v>0</v>
      </c>
      <c r="BD82" s="235"/>
    </row>
    <row r="83" spans="1:56" ht="12.75" customHeight="1" x14ac:dyDescent="0.25">
      <c r="A83" s="75" t="e">
        <f t="shared" ca="1" si="21"/>
        <v>#NAME?</v>
      </c>
      <c r="B83" s="130">
        <f t="shared" si="22"/>
        <v>44146</v>
      </c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131"/>
      <c r="AO83" s="131"/>
      <c r="AP83" s="131"/>
      <c r="AQ83" s="131"/>
      <c r="AR83" s="131"/>
      <c r="AS83" s="131"/>
      <c r="AT83" s="131"/>
      <c r="AU83" s="131"/>
      <c r="AV83" s="131"/>
      <c r="AW83" s="131"/>
      <c r="AX83" s="131"/>
      <c r="AY83" s="131"/>
      <c r="AZ83" s="149"/>
      <c r="BA83" s="132"/>
      <c r="BB83" s="150"/>
      <c r="BC83" s="151">
        <f t="shared" si="20"/>
        <v>0</v>
      </c>
      <c r="BD83" s="235"/>
    </row>
    <row r="84" spans="1:56" ht="12.75" customHeight="1" x14ac:dyDescent="0.25">
      <c r="A84" s="75" t="e">
        <f t="shared" ca="1" si="21"/>
        <v>#NAME?</v>
      </c>
      <c r="B84" s="130">
        <f t="shared" si="22"/>
        <v>44147</v>
      </c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  <c r="AL84" s="131"/>
      <c r="AM84" s="131"/>
      <c r="AN84" s="131"/>
      <c r="AO84" s="131"/>
      <c r="AP84" s="131"/>
      <c r="AQ84" s="131"/>
      <c r="AR84" s="131"/>
      <c r="AS84" s="131"/>
      <c r="AT84" s="131"/>
      <c r="AU84" s="131"/>
      <c r="AV84" s="131"/>
      <c r="AW84" s="131"/>
      <c r="AX84" s="131"/>
      <c r="AY84" s="131"/>
      <c r="AZ84" s="149"/>
      <c r="BA84" s="132"/>
      <c r="BB84" s="150"/>
      <c r="BC84" s="151">
        <f t="shared" si="20"/>
        <v>0</v>
      </c>
      <c r="BD84" s="235"/>
    </row>
    <row r="85" spans="1:56" ht="12.75" customHeight="1" x14ac:dyDescent="0.25">
      <c r="A85" s="75" t="e">
        <f t="shared" ca="1" si="21"/>
        <v>#NAME?</v>
      </c>
      <c r="B85" s="130">
        <f t="shared" si="22"/>
        <v>44148</v>
      </c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131"/>
      <c r="AK85" s="131"/>
      <c r="AL85" s="131"/>
      <c r="AM85" s="131"/>
      <c r="AN85" s="131"/>
      <c r="AO85" s="131"/>
      <c r="AP85" s="131"/>
      <c r="AQ85" s="131"/>
      <c r="AR85" s="131"/>
      <c r="AS85" s="131"/>
      <c r="AT85" s="131"/>
      <c r="AU85" s="131"/>
      <c r="AV85" s="131"/>
      <c r="AW85" s="131"/>
      <c r="AX85" s="131"/>
      <c r="AY85" s="131"/>
      <c r="AZ85" s="149"/>
      <c r="BA85" s="132"/>
      <c r="BB85" s="150"/>
      <c r="BC85" s="151">
        <f t="shared" si="20"/>
        <v>0</v>
      </c>
      <c r="BD85" s="235"/>
    </row>
    <row r="86" spans="1:56" ht="12.75" customHeight="1" x14ac:dyDescent="0.25">
      <c r="A86" s="75" t="e">
        <f t="shared" ca="1" si="21"/>
        <v>#NAME?</v>
      </c>
      <c r="B86" s="130">
        <f t="shared" si="22"/>
        <v>44149</v>
      </c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131"/>
      <c r="AE86" s="131"/>
      <c r="AF86" s="131"/>
      <c r="AG86" s="131"/>
      <c r="AH86" s="131"/>
      <c r="AI86" s="131"/>
      <c r="AJ86" s="131"/>
      <c r="AK86" s="131"/>
      <c r="AL86" s="131"/>
      <c r="AM86" s="131"/>
      <c r="AN86" s="131"/>
      <c r="AO86" s="131"/>
      <c r="AP86" s="131"/>
      <c r="AQ86" s="131"/>
      <c r="AR86" s="131"/>
      <c r="AS86" s="131"/>
      <c r="AT86" s="131"/>
      <c r="AU86" s="131"/>
      <c r="AV86" s="131"/>
      <c r="AW86" s="131"/>
      <c r="AX86" s="131"/>
      <c r="AY86" s="131"/>
      <c r="AZ86" s="149"/>
      <c r="BA86" s="132"/>
      <c r="BB86" s="150"/>
      <c r="BC86" s="151">
        <f t="shared" si="20"/>
        <v>0</v>
      </c>
      <c r="BD86" s="235"/>
    </row>
    <row r="87" spans="1:56" ht="12.75" customHeight="1" x14ac:dyDescent="0.25">
      <c r="A87" s="75" t="e">
        <f t="shared" ca="1" si="21"/>
        <v>#NAME?</v>
      </c>
      <c r="B87" s="130">
        <f t="shared" si="22"/>
        <v>44150</v>
      </c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49"/>
      <c r="BA87" s="132"/>
      <c r="BB87" s="150"/>
      <c r="BC87" s="151">
        <f t="shared" si="20"/>
        <v>0</v>
      </c>
      <c r="BD87" s="235"/>
    </row>
    <row r="88" spans="1:56" ht="12.75" customHeight="1" x14ac:dyDescent="0.25">
      <c r="A88" s="75" t="e">
        <f t="shared" ca="1" si="21"/>
        <v>#NAME?</v>
      </c>
      <c r="B88" s="130">
        <f t="shared" si="22"/>
        <v>44151</v>
      </c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  <c r="AI88" s="131"/>
      <c r="AJ88" s="131"/>
      <c r="AK88" s="131"/>
      <c r="AL88" s="131"/>
      <c r="AM88" s="131"/>
      <c r="AN88" s="131"/>
      <c r="AO88" s="131"/>
      <c r="AP88" s="131"/>
      <c r="AQ88" s="131"/>
      <c r="AR88" s="131"/>
      <c r="AS88" s="131"/>
      <c r="AT88" s="131"/>
      <c r="AU88" s="131"/>
      <c r="AV88" s="131"/>
      <c r="AW88" s="131"/>
      <c r="AX88" s="131"/>
      <c r="AY88" s="131"/>
      <c r="AZ88" s="149"/>
      <c r="BA88" s="132"/>
      <c r="BB88" s="150"/>
      <c r="BC88" s="151">
        <f t="shared" si="20"/>
        <v>0</v>
      </c>
      <c r="BD88" s="235"/>
    </row>
    <row r="89" spans="1:56" ht="12.75" customHeight="1" x14ac:dyDescent="0.25">
      <c r="A89" s="75" t="e">
        <f t="shared" ca="1" si="21"/>
        <v>#NAME?</v>
      </c>
      <c r="B89" s="130">
        <f t="shared" si="22"/>
        <v>44152</v>
      </c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131"/>
      <c r="AO89" s="131"/>
      <c r="AP89" s="131"/>
      <c r="AQ89" s="131"/>
      <c r="AR89" s="131"/>
      <c r="AS89" s="131"/>
      <c r="AT89" s="131"/>
      <c r="AU89" s="131"/>
      <c r="AV89" s="131"/>
      <c r="AW89" s="131"/>
      <c r="AX89" s="131"/>
      <c r="AY89" s="131"/>
      <c r="AZ89" s="149"/>
      <c r="BA89" s="132"/>
      <c r="BB89" s="150"/>
      <c r="BC89" s="151">
        <f t="shared" si="20"/>
        <v>0</v>
      </c>
      <c r="BD89" s="235"/>
    </row>
    <row r="90" spans="1:56" ht="12.75" customHeight="1" x14ac:dyDescent="0.25">
      <c r="A90" s="75" t="e">
        <f t="shared" ca="1" si="21"/>
        <v>#NAME?</v>
      </c>
      <c r="B90" s="130">
        <f t="shared" si="22"/>
        <v>44153</v>
      </c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  <c r="AA90" s="131"/>
      <c r="AB90" s="131"/>
      <c r="AC90" s="131"/>
      <c r="AD90" s="131"/>
      <c r="AE90" s="131"/>
      <c r="AF90" s="131"/>
      <c r="AG90" s="131"/>
      <c r="AH90" s="131"/>
      <c r="AI90" s="131"/>
      <c r="AJ90" s="131"/>
      <c r="AK90" s="131"/>
      <c r="AL90" s="131"/>
      <c r="AM90" s="131"/>
      <c r="AN90" s="131"/>
      <c r="AO90" s="131"/>
      <c r="AP90" s="131"/>
      <c r="AQ90" s="131"/>
      <c r="AR90" s="131"/>
      <c r="AS90" s="131"/>
      <c r="AT90" s="131"/>
      <c r="AU90" s="131"/>
      <c r="AV90" s="131"/>
      <c r="AW90" s="131"/>
      <c r="AX90" s="131"/>
      <c r="AY90" s="131"/>
      <c r="AZ90" s="149"/>
      <c r="BA90" s="132"/>
      <c r="BB90" s="150"/>
      <c r="BC90" s="151">
        <f t="shared" si="20"/>
        <v>0</v>
      </c>
      <c r="BD90" s="235"/>
    </row>
    <row r="91" spans="1:56" ht="12.75" customHeight="1" x14ac:dyDescent="0.25">
      <c r="A91" s="75" t="e">
        <f t="shared" ca="1" si="21"/>
        <v>#NAME?</v>
      </c>
      <c r="B91" s="130">
        <f t="shared" si="22"/>
        <v>44154</v>
      </c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131"/>
      <c r="AO91" s="131"/>
      <c r="AP91" s="131"/>
      <c r="AQ91" s="131"/>
      <c r="AR91" s="131"/>
      <c r="AS91" s="131"/>
      <c r="AT91" s="131"/>
      <c r="AU91" s="131"/>
      <c r="AV91" s="131"/>
      <c r="AW91" s="131"/>
      <c r="AX91" s="131"/>
      <c r="AY91" s="131"/>
      <c r="AZ91" s="149"/>
      <c r="BA91" s="132"/>
      <c r="BB91" s="150"/>
      <c r="BC91" s="151">
        <f t="shared" si="20"/>
        <v>0</v>
      </c>
      <c r="BD91" s="235"/>
    </row>
    <row r="92" spans="1:56" ht="12.75" customHeight="1" x14ac:dyDescent="0.25">
      <c r="A92" s="75" t="e">
        <f t="shared" ca="1" si="21"/>
        <v>#NAME?</v>
      </c>
      <c r="B92" s="130">
        <f t="shared" si="22"/>
        <v>44155</v>
      </c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131"/>
      <c r="AG92" s="131"/>
      <c r="AH92" s="131"/>
      <c r="AI92" s="131"/>
      <c r="AJ92" s="131"/>
      <c r="AK92" s="131"/>
      <c r="AL92" s="131"/>
      <c r="AM92" s="131"/>
      <c r="AN92" s="131"/>
      <c r="AO92" s="131"/>
      <c r="AP92" s="131"/>
      <c r="AQ92" s="131"/>
      <c r="AR92" s="131"/>
      <c r="AS92" s="131"/>
      <c r="AT92" s="131"/>
      <c r="AU92" s="131"/>
      <c r="AV92" s="131"/>
      <c r="AW92" s="131"/>
      <c r="AX92" s="131"/>
      <c r="AY92" s="131"/>
      <c r="AZ92" s="149"/>
      <c r="BA92" s="132"/>
      <c r="BB92" s="150"/>
      <c r="BC92" s="151">
        <f t="shared" si="20"/>
        <v>0</v>
      </c>
      <c r="BD92" s="235"/>
    </row>
    <row r="93" spans="1:56" ht="12.75" customHeight="1" x14ac:dyDescent="0.25">
      <c r="A93" s="75" t="e">
        <f t="shared" ca="1" si="21"/>
        <v>#NAME?</v>
      </c>
      <c r="B93" s="130">
        <f t="shared" si="22"/>
        <v>44156</v>
      </c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  <c r="AO93" s="131"/>
      <c r="AP93" s="131"/>
      <c r="AQ93" s="131"/>
      <c r="AR93" s="131"/>
      <c r="AS93" s="131"/>
      <c r="AT93" s="131"/>
      <c r="AU93" s="131"/>
      <c r="AV93" s="131"/>
      <c r="AW93" s="131"/>
      <c r="AX93" s="131"/>
      <c r="AY93" s="131"/>
      <c r="AZ93" s="149"/>
      <c r="BA93" s="132"/>
      <c r="BB93" s="150"/>
      <c r="BC93" s="151">
        <f t="shared" si="20"/>
        <v>0</v>
      </c>
      <c r="BD93" s="235"/>
    </row>
    <row r="94" spans="1:56" ht="12.75" customHeight="1" x14ac:dyDescent="0.25">
      <c r="A94" s="75" t="e">
        <f t="shared" ca="1" si="21"/>
        <v>#NAME?</v>
      </c>
      <c r="B94" s="130">
        <f t="shared" si="22"/>
        <v>44157</v>
      </c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  <c r="AO94" s="131"/>
      <c r="AP94" s="131"/>
      <c r="AQ94" s="131"/>
      <c r="AR94" s="131"/>
      <c r="AS94" s="131"/>
      <c r="AT94" s="131"/>
      <c r="AU94" s="131"/>
      <c r="AV94" s="131"/>
      <c r="AW94" s="131"/>
      <c r="AX94" s="131"/>
      <c r="AY94" s="131"/>
      <c r="AZ94" s="149"/>
      <c r="BA94" s="132"/>
      <c r="BB94" s="150"/>
      <c r="BC94" s="151">
        <f t="shared" si="20"/>
        <v>0</v>
      </c>
      <c r="BD94" s="235"/>
    </row>
    <row r="95" spans="1:56" ht="12.75" customHeight="1" x14ac:dyDescent="0.25">
      <c r="A95" s="75" t="e">
        <f t="shared" ca="1" si="21"/>
        <v>#NAME?</v>
      </c>
      <c r="B95" s="130">
        <f t="shared" si="22"/>
        <v>44158</v>
      </c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1"/>
      <c r="AN95" s="131"/>
      <c r="AO95" s="131"/>
      <c r="AP95" s="131"/>
      <c r="AQ95" s="131"/>
      <c r="AR95" s="131"/>
      <c r="AS95" s="131"/>
      <c r="AT95" s="131"/>
      <c r="AU95" s="131"/>
      <c r="AV95" s="131"/>
      <c r="AW95" s="131"/>
      <c r="AX95" s="131"/>
      <c r="AY95" s="131"/>
      <c r="AZ95" s="149"/>
      <c r="BA95" s="132"/>
      <c r="BB95" s="150"/>
      <c r="BC95" s="151">
        <f t="shared" si="20"/>
        <v>0</v>
      </c>
      <c r="BD95" s="235"/>
    </row>
    <row r="96" spans="1:56" ht="12.75" customHeight="1" x14ac:dyDescent="0.25">
      <c r="A96" s="75" t="e">
        <f t="shared" ca="1" si="21"/>
        <v>#NAME?</v>
      </c>
      <c r="B96" s="130">
        <f t="shared" si="22"/>
        <v>44159</v>
      </c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1"/>
      <c r="AM96" s="131"/>
      <c r="AN96" s="131"/>
      <c r="AO96" s="131"/>
      <c r="AP96" s="131"/>
      <c r="AQ96" s="131"/>
      <c r="AR96" s="131"/>
      <c r="AS96" s="131"/>
      <c r="AT96" s="131"/>
      <c r="AU96" s="131"/>
      <c r="AV96" s="131"/>
      <c r="AW96" s="131"/>
      <c r="AX96" s="131"/>
      <c r="AY96" s="131"/>
      <c r="AZ96" s="149"/>
      <c r="BA96" s="132"/>
      <c r="BB96" s="150"/>
      <c r="BC96" s="151">
        <f t="shared" si="20"/>
        <v>0</v>
      </c>
      <c r="BD96" s="235"/>
    </row>
    <row r="97" spans="1:56" ht="12.75" customHeight="1" x14ac:dyDescent="0.25">
      <c r="A97" s="75" t="e">
        <f t="shared" ca="1" si="21"/>
        <v>#NAME?</v>
      </c>
      <c r="B97" s="130">
        <f t="shared" si="22"/>
        <v>44160</v>
      </c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131"/>
      <c r="AU97" s="131"/>
      <c r="AV97" s="131"/>
      <c r="AW97" s="131"/>
      <c r="AX97" s="131"/>
      <c r="AY97" s="131"/>
      <c r="AZ97" s="149"/>
      <c r="BA97" s="132"/>
      <c r="BB97" s="150"/>
      <c r="BC97" s="151">
        <f t="shared" si="20"/>
        <v>0</v>
      </c>
      <c r="BD97" s="235"/>
    </row>
    <row r="98" spans="1:56" ht="12.75" customHeight="1" x14ac:dyDescent="0.25">
      <c r="A98" s="75" t="e">
        <f t="shared" ca="1" si="21"/>
        <v>#NAME?</v>
      </c>
      <c r="B98" s="130">
        <f t="shared" si="22"/>
        <v>44161</v>
      </c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31"/>
      <c r="AS98" s="131"/>
      <c r="AT98" s="131"/>
      <c r="AU98" s="131"/>
      <c r="AV98" s="131"/>
      <c r="AW98" s="131"/>
      <c r="AX98" s="131"/>
      <c r="AY98" s="131"/>
      <c r="AZ98" s="149"/>
      <c r="BA98" s="132"/>
      <c r="BB98" s="150"/>
      <c r="BC98" s="151">
        <f t="shared" si="20"/>
        <v>0</v>
      </c>
      <c r="BD98" s="235"/>
    </row>
    <row r="99" spans="1:56" ht="12.75" customHeight="1" x14ac:dyDescent="0.25">
      <c r="A99" s="75" t="e">
        <f t="shared" ca="1" si="21"/>
        <v>#NAME?</v>
      </c>
      <c r="B99" s="130">
        <f t="shared" si="22"/>
        <v>44162</v>
      </c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  <c r="AR99" s="131"/>
      <c r="AS99" s="131"/>
      <c r="AT99" s="131"/>
      <c r="AU99" s="131"/>
      <c r="AV99" s="131"/>
      <c r="AW99" s="131"/>
      <c r="AX99" s="131"/>
      <c r="AY99" s="131"/>
      <c r="AZ99" s="149"/>
      <c r="BA99" s="132"/>
      <c r="BB99" s="150"/>
      <c r="BC99" s="151">
        <f t="shared" si="20"/>
        <v>0</v>
      </c>
      <c r="BD99" s="235"/>
    </row>
    <row r="100" spans="1:56" ht="12.75" customHeight="1" x14ac:dyDescent="0.25">
      <c r="A100" s="75" t="e">
        <f t="shared" ca="1" si="21"/>
        <v>#NAME?</v>
      </c>
      <c r="B100" s="130">
        <f t="shared" si="22"/>
        <v>44163</v>
      </c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1"/>
      <c r="AS100" s="131"/>
      <c r="AT100" s="131"/>
      <c r="AU100" s="131"/>
      <c r="AV100" s="131"/>
      <c r="AW100" s="131"/>
      <c r="AX100" s="131"/>
      <c r="AY100" s="131"/>
      <c r="AZ100" s="149"/>
      <c r="BA100" s="132"/>
      <c r="BB100" s="150"/>
      <c r="BC100" s="151">
        <f t="shared" si="20"/>
        <v>0</v>
      </c>
      <c r="BD100" s="235"/>
    </row>
    <row r="101" spans="1:56" ht="12.75" customHeight="1" x14ac:dyDescent="0.25">
      <c r="A101" s="75" t="e">
        <f t="shared" ca="1" si="21"/>
        <v>#NAME?</v>
      </c>
      <c r="B101" s="130">
        <f t="shared" si="22"/>
        <v>44164</v>
      </c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31"/>
      <c r="AR101" s="131"/>
      <c r="AS101" s="131"/>
      <c r="AT101" s="131"/>
      <c r="AU101" s="131"/>
      <c r="AV101" s="131"/>
      <c r="AW101" s="131"/>
      <c r="AX101" s="131"/>
      <c r="AY101" s="131"/>
      <c r="AZ101" s="149"/>
      <c r="BA101" s="132"/>
      <c r="BB101" s="150"/>
      <c r="BC101" s="151">
        <f t="shared" si="20"/>
        <v>0</v>
      </c>
      <c r="BD101" s="235"/>
    </row>
    <row r="102" spans="1:56" ht="12.75" customHeight="1" x14ac:dyDescent="0.25">
      <c r="A102" s="75" t="e">
        <f t="shared" ca="1" si="21"/>
        <v>#NAME?</v>
      </c>
      <c r="B102" s="142">
        <f t="shared" si="22"/>
        <v>44165</v>
      </c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143"/>
      <c r="AP102" s="143"/>
      <c r="AQ102" s="143"/>
      <c r="AR102" s="143"/>
      <c r="AS102" s="143"/>
      <c r="AT102" s="143"/>
      <c r="AU102" s="143"/>
      <c r="AV102" s="143"/>
      <c r="AW102" s="143"/>
      <c r="AX102" s="143"/>
      <c r="AY102" s="143"/>
      <c r="AZ102" s="161"/>
      <c r="BA102" s="144"/>
      <c r="BB102" s="162"/>
      <c r="BC102" s="163">
        <f t="shared" si="20"/>
        <v>0</v>
      </c>
      <c r="BD102" s="221"/>
    </row>
    <row r="103" spans="1:56" ht="12.75" customHeight="1" x14ac:dyDescent="0.25">
      <c r="A103" s="75"/>
      <c r="C103" s="229">
        <f>SUM(C73:C102)</f>
        <v>0</v>
      </c>
      <c r="D103" s="219"/>
      <c r="E103" s="229">
        <f>SUM(E73:E102)</f>
        <v>0</v>
      </c>
      <c r="F103" s="219"/>
      <c r="G103" s="229">
        <f>SUM(G73:G102)</f>
        <v>0</v>
      </c>
      <c r="H103" s="219"/>
      <c r="I103" s="229">
        <f>SUM(I73:I102)</f>
        <v>0</v>
      </c>
      <c r="J103" s="219"/>
      <c r="K103" s="229">
        <f>SUM(K73:K102)</f>
        <v>0</v>
      </c>
      <c r="L103" s="219"/>
      <c r="M103" s="229">
        <f>SUM(M73:M102)</f>
        <v>0</v>
      </c>
      <c r="N103" s="219"/>
      <c r="O103" s="229">
        <f>SUM(O73:O102)</f>
        <v>0</v>
      </c>
      <c r="P103" s="219"/>
      <c r="Q103" s="229">
        <f>SUM(Q73:Q102)</f>
        <v>0</v>
      </c>
      <c r="R103" s="219"/>
      <c r="S103" s="229">
        <f>SUM(S73:S102)</f>
        <v>0</v>
      </c>
      <c r="T103" s="219"/>
      <c r="U103" s="229">
        <f>SUM(U73:U102)</f>
        <v>0</v>
      </c>
      <c r="V103" s="219"/>
      <c r="W103" s="229">
        <f>SUM(W73:W102)</f>
        <v>0</v>
      </c>
      <c r="X103" s="219"/>
      <c r="Y103" s="229">
        <f>SUM(Y73:Y102)</f>
        <v>0</v>
      </c>
      <c r="Z103" s="219"/>
      <c r="AA103" s="229">
        <f>SUM(AA73:AA102)</f>
        <v>0</v>
      </c>
      <c r="AB103" s="219"/>
      <c r="AC103" s="229">
        <f>SUM(AC73:AC102)</f>
        <v>0</v>
      </c>
      <c r="AD103" s="219"/>
      <c r="AE103" s="229">
        <f>SUM(AE73:AE102)</f>
        <v>0</v>
      </c>
      <c r="AF103" s="219"/>
      <c r="AG103" s="229">
        <f>SUM(AG73:AG102)</f>
        <v>0</v>
      </c>
      <c r="AH103" s="219"/>
      <c r="AI103" s="229">
        <f>SUM(AI73:AI102)</f>
        <v>0</v>
      </c>
      <c r="AJ103" s="219"/>
      <c r="AK103" s="229">
        <f>SUM(AK73:AK102)</f>
        <v>0</v>
      </c>
      <c r="AL103" s="219"/>
      <c r="AM103" s="229">
        <f>SUM(AM73:AM102)</f>
        <v>0</v>
      </c>
      <c r="AN103" s="219"/>
      <c r="AO103" s="229">
        <f>SUM(AO73:AO102)</f>
        <v>0</v>
      </c>
      <c r="AP103" s="219"/>
      <c r="AQ103" s="229">
        <f>SUM(AQ73:AQ102)</f>
        <v>0</v>
      </c>
      <c r="AR103" s="219"/>
      <c r="AS103" s="229">
        <f>SUM(AS73:AS102)</f>
        <v>0</v>
      </c>
      <c r="AT103" s="219"/>
      <c r="AU103" s="229">
        <f>SUM(AU73:AU102)</f>
        <v>0</v>
      </c>
      <c r="AV103" s="219"/>
      <c r="AW103" s="229">
        <f>SUM(AW73:AW102)</f>
        <v>0</v>
      </c>
      <c r="AX103" s="219"/>
      <c r="AY103" s="229">
        <f>SUM(AY73:AY102)</f>
        <v>0</v>
      </c>
      <c r="AZ103" s="219"/>
      <c r="BA103" s="229">
        <f>SUM(BA73:BA102)</f>
        <v>0</v>
      </c>
      <c r="BB103" s="219"/>
    </row>
    <row r="104" spans="1:56" ht="12.75" customHeight="1" x14ac:dyDescent="0.25">
      <c r="A104" s="75"/>
    </row>
    <row r="105" spans="1:56" ht="17.25" customHeight="1" x14ac:dyDescent="0.25">
      <c r="A105" s="75"/>
      <c r="C105" s="230" t="s">
        <v>6</v>
      </c>
      <c r="D105" s="225"/>
      <c r="E105" s="225"/>
      <c r="F105" s="225"/>
      <c r="G105" s="225"/>
      <c r="H105" s="225"/>
      <c r="I105" s="225"/>
      <c r="J105" s="225"/>
      <c r="K105" s="225"/>
      <c r="L105" s="225"/>
      <c r="M105" s="225"/>
      <c r="N105" s="225"/>
      <c r="O105" s="225"/>
      <c r="P105" s="225"/>
      <c r="Q105" s="225"/>
      <c r="R105" s="225"/>
      <c r="S105" s="225"/>
      <c r="T105" s="225"/>
      <c r="U105" s="225"/>
      <c r="V105" s="225"/>
      <c r="W105" s="225"/>
      <c r="X105" s="225"/>
      <c r="Y105" s="225"/>
      <c r="Z105" s="225"/>
      <c r="AA105" s="225"/>
      <c r="AB105" s="225"/>
      <c r="AC105" s="225"/>
      <c r="AD105" s="225"/>
      <c r="AE105" s="225"/>
      <c r="AF105" s="225"/>
      <c r="AG105" s="225"/>
      <c r="AH105" s="225"/>
      <c r="AI105" s="225"/>
      <c r="AJ105" s="225"/>
      <c r="AK105" s="225"/>
      <c r="AL105" s="225"/>
      <c r="AM105" s="225"/>
      <c r="AN105" s="225"/>
      <c r="AO105" s="225"/>
      <c r="AP105" s="225"/>
      <c r="AQ105" s="225"/>
      <c r="AR105" s="225"/>
      <c r="AS105" s="225"/>
      <c r="AT105" s="225"/>
      <c r="AU105" s="225"/>
      <c r="AV105" s="225"/>
      <c r="AW105" s="225"/>
      <c r="AX105" s="225"/>
      <c r="AY105" s="225"/>
      <c r="AZ105" s="225"/>
      <c r="BA105" s="225"/>
      <c r="BB105" s="225"/>
      <c r="BC105" s="225"/>
      <c r="BD105" s="226"/>
    </row>
    <row r="106" spans="1:56" ht="12.75" customHeight="1" x14ac:dyDescent="0.25">
      <c r="A106" s="75" t="e">
        <f t="shared" ref="A106:A135" ca="1" si="23">NO.SEMAINE(B106:B511,2)</f>
        <v>#NAME?</v>
      </c>
      <c r="B106" s="120">
        <f>DATE(A1,12,1)</f>
        <v>44166</v>
      </c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46"/>
      <c r="BA106" s="123"/>
      <c r="BB106" s="147"/>
      <c r="BC106" s="148">
        <f t="shared" ref="BC106:BC136" si="24">SUM(C106:BA106)</f>
        <v>0</v>
      </c>
      <c r="BD106" s="234">
        <f>SUM(BC106:BC136)</f>
        <v>0</v>
      </c>
    </row>
    <row r="107" spans="1:56" ht="12.75" customHeight="1" x14ac:dyDescent="0.25">
      <c r="A107" s="75" t="e">
        <f t="shared" ca="1" si="23"/>
        <v>#NAME?</v>
      </c>
      <c r="B107" s="130">
        <f t="shared" ref="B107:B136" si="25">B106+1</f>
        <v>44167</v>
      </c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1"/>
      <c r="AU107" s="131"/>
      <c r="AV107" s="131"/>
      <c r="AW107" s="131"/>
      <c r="AX107" s="131"/>
      <c r="AY107" s="131"/>
      <c r="AZ107" s="149"/>
      <c r="BA107" s="132"/>
      <c r="BB107" s="150"/>
      <c r="BC107" s="151">
        <f t="shared" si="24"/>
        <v>0</v>
      </c>
      <c r="BD107" s="235"/>
    </row>
    <row r="108" spans="1:56" ht="12.75" customHeight="1" x14ac:dyDescent="0.25">
      <c r="A108" s="75" t="e">
        <f t="shared" ca="1" si="23"/>
        <v>#NAME?</v>
      </c>
      <c r="B108" s="130">
        <f t="shared" si="25"/>
        <v>44168</v>
      </c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  <c r="AR108" s="131"/>
      <c r="AS108" s="131"/>
      <c r="AT108" s="131"/>
      <c r="AU108" s="131"/>
      <c r="AV108" s="131"/>
      <c r="AW108" s="131"/>
      <c r="AX108" s="131"/>
      <c r="AY108" s="131"/>
      <c r="AZ108" s="149"/>
      <c r="BA108" s="132"/>
      <c r="BB108" s="150"/>
      <c r="BC108" s="151">
        <f t="shared" si="24"/>
        <v>0</v>
      </c>
      <c r="BD108" s="235"/>
    </row>
    <row r="109" spans="1:56" ht="12.75" customHeight="1" x14ac:dyDescent="0.25">
      <c r="A109" s="75" t="e">
        <f t="shared" ca="1" si="23"/>
        <v>#NAME?</v>
      </c>
      <c r="B109" s="130">
        <f t="shared" si="25"/>
        <v>44169</v>
      </c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1"/>
      <c r="AZ109" s="149"/>
      <c r="BA109" s="132"/>
      <c r="BB109" s="150"/>
      <c r="BC109" s="151">
        <f t="shared" si="24"/>
        <v>0</v>
      </c>
      <c r="BD109" s="235"/>
    </row>
    <row r="110" spans="1:56" ht="12.75" customHeight="1" x14ac:dyDescent="0.25">
      <c r="A110" s="75" t="e">
        <f t="shared" ca="1" si="23"/>
        <v>#NAME?</v>
      </c>
      <c r="B110" s="130">
        <f t="shared" si="25"/>
        <v>44170</v>
      </c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1"/>
      <c r="AZ110" s="149"/>
      <c r="BA110" s="132"/>
      <c r="BB110" s="150"/>
      <c r="BC110" s="151">
        <f t="shared" si="24"/>
        <v>0</v>
      </c>
      <c r="BD110" s="235"/>
    </row>
    <row r="111" spans="1:56" ht="12.75" customHeight="1" x14ac:dyDescent="0.25">
      <c r="A111" s="75" t="e">
        <f t="shared" ca="1" si="23"/>
        <v>#NAME?</v>
      </c>
      <c r="B111" s="130">
        <f t="shared" si="25"/>
        <v>44171</v>
      </c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131"/>
      <c r="AZ111" s="149"/>
      <c r="BA111" s="132"/>
      <c r="BB111" s="150"/>
      <c r="BC111" s="151">
        <f t="shared" si="24"/>
        <v>0</v>
      </c>
      <c r="BD111" s="235"/>
    </row>
    <row r="112" spans="1:56" ht="12.75" customHeight="1" x14ac:dyDescent="0.25">
      <c r="A112" s="75" t="e">
        <f t="shared" ca="1" si="23"/>
        <v>#NAME?</v>
      </c>
      <c r="B112" s="130">
        <f t="shared" si="25"/>
        <v>44172</v>
      </c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1"/>
      <c r="AX112" s="131"/>
      <c r="AY112" s="131"/>
      <c r="AZ112" s="149"/>
      <c r="BA112" s="132"/>
      <c r="BB112" s="150"/>
      <c r="BC112" s="151">
        <f t="shared" si="24"/>
        <v>0</v>
      </c>
      <c r="BD112" s="235"/>
    </row>
    <row r="113" spans="1:56" ht="12.75" customHeight="1" x14ac:dyDescent="0.25">
      <c r="A113" s="75" t="e">
        <f t="shared" ca="1" si="23"/>
        <v>#NAME?</v>
      </c>
      <c r="B113" s="130">
        <f t="shared" si="25"/>
        <v>44173</v>
      </c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1"/>
      <c r="AZ113" s="149"/>
      <c r="BA113" s="132"/>
      <c r="BB113" s="150"/>
      <c r="BC113" s="151">
        <f t="shared" si="24"/>
        <v>0</v>
      </c>
      <c r="BD113" s="235"/>
    </row>
    <row r="114" spans="1:56" ht="12.75" customHeight="1" x14ac:dyDescent="0.25">
      <c r="A114" s="75" t="e">
        <f t="shared" ca="1" si="23"/>
        <v>#NAME?</v>
      </c>
      <c r="B114" s="130">
        <f t="shared" si="25"/>
        <v>44174</v>
      </c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31"/>
      <c r="AL114" s="131"/>
      <c r="AM114" s="131"/>
      <c r="AN114" s="131"/>
      <c r="AO114" s="131"/>
      <c r="AP114" s="131"/>
      <c r="AQ114" s="131"/>
      <c r="AR114" s="131"/>
      <c r="AS114" s="131"/>
      <c r="AT114" s="131"/>
      <c r="AU114" s="131"/>
      <c r="AV114" s="131"/>
      <c r="AW114" s="131"/>
      <c r="AX114" s="131"/>
      <c r="AY114" s="131"/>
      <c r="AZ114" s="149"/>
      <c r="BA114" s="132"/>
      <c r="BB114" s="150"/>
      <c r="BC114" s="151">
        <f t="shared" si="24"/>
        <v>0</v>
      </c>
      <c r="BD114" s="235"/>
    </row>
    <row r="115" spans="1:56" ht="12.75" customHeight="1" x14ac:dyDescent="0.25">
      <c r="A115" s="75" t="e">
        <f t="shared" ca="1" si="23"/>
        <v>#NAME?</v>
      </c>
      <c r="B115" s="130">
        <f t="shared" si="25"/>
        <v>44175</v>
      </c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131"/>
      <c r="AH115" s="131"/>
      <c r="AI115" s="131"/>
      <c r="AJ115" s="131"/>
      <c r="AK115" s="131"/>
      <c r="AL115" s="131"/>
      <c r="AM115" s="131"/>
      <c r="AN115" s="131"/>
      <c r="AO115" s="131"/>
      <c r="AP115" s="131"/>
      <c r="AQ115" s="131"/>
      <c r="AR115" s="131"/>
      <c r="AS115" s="131"/>
      <c r="AT115" s="131"/>
      <c r="AU115" s="131"/>
      <c r="AV115" s="131"/>
      <c r="AW115" s="131"/>
      <c r="AX115" s="131"/>
      <c r="AY115" s="131"/>
      <c r="AZ115" s="149"/>
      <c r="BA115" s="132"/>
      <c r="BB115" s="150"/>
      <c r="BC115" s="151">
        <f t="shared" si="24"/>
        <v>0</v>
      </c>
      <c r="BD115" s="235"/>
    </row>
    <row r="116" spans="1:56" ht="12.75" customHeight="1" x14ac:dyDescent="0.25">
      <c r="A116" s="75" t="e">
        <f t="shared" ca="1" si="23"/>
        <v>#NAME?</v>
      </c>
      <c r="B116" s="130">
        <f t="shared" si="25"/>
        <v>44176</v>
      </c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  <c r="AJ116" s="131"/>
      <c r="AK116" s="131"/>
      <c r="AL116" s="131"/>
      <c r="AM116" s="131"/>
      <c r="AN116" s="131"/>
      <c r="AO116" s="131"/>
      <c r="AP116" s="131"/>
      <c r="AQ116" s="131"/>
      <c r="AR116" s="131"/>
      <c r="AS116" s="131"/>
      <c r="AT116" s="131"/>
      <c r="AU116" s="131"/>
      <c r="AV116" s="131"/>
      <c r="AW116" s="131"/>
      <c r="AX116" s="131"/>
      <c r="AY116" s="131"/>
      <c r="AZ116" s="149"/>
      <c r="BA116" s="132"/>
      <c r="BB116" s="150"/>
      <c r="BC116" s="151">
        <f t="shared" si="24"/>
        <v>0</v>
      </c>
      <c r="BD116" s="235"/>
    </row>
    <row r="117" spans="1:56" ht="12.75" customHeight="1" x14ac:dyDescent="0.25">
      <c r="A117" s="75" t="e">
        <f t="shared" ca="1" si="23"/>
        <v>#NAME?</v>
      </c>
      <c r="B117" s="130">
        <f t="shared" si="25"/>
        <v>44177</v>
      </c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131"/>
      <c r="AJ117" s="131"/>
      <c r="AK117" s="131"/>
      <c r="AL117" s="131"/>
      <c r="AM117" s="131"/>
      <c r="AN117" s="131"/>
      <c r="AO117" s="131"/>
      <c r="AP117" s="131"/>
      <c r="AQ117" s="131"/>
      <c r="AR117" s="131"/>
      <c r="AS117" s="131"/>
      <c r="AT117" s="131"/>
      <c r="AU117" s="131"/>
      <c r="AV117" s="131"/>
      <c r="AW117" s="131"/>
      <c r="AX117" s="131"/>
      <c r="AY117" s="131"/>
      <c r="AZ117" s="149"/>
      <c r="BA117" s="132"/>
      <c r="BB117" s="150"/>
      <c r="BC117" s="151">
        <f t="shared" si="24"/>
        <v>0</v>
      </c>
      <c r="BD117" s="235"/>
    </row>
    <row r="118" spans="1:56" ht="12.75" customHeight="1" x14ac:dyDescent="0.25">
      <c r="A118" s="75" t="e">
        <f t="shared" ca="1" si="23"/>
        <v>#NAME?</v>
      </c>
      <c r="B118" s="130">
        <f t="shared" si="25"/>
        <v>44178</v>
      </c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31"/>
      <c r="AK118" s="131"/>
      <c r="AL118" s="131"/>
      <c r="AM118" s="131"/>
      <c r="AN118" s="131"/>
      <c r="AO118" s="131"/>
      <c r="AP118" s="131"/>
      <c r="AQ118" s="131"/>
      <c r="AR118" s="131"/>
      <c r="AS118" s="131"/>
      <c r="AT118" s="131"/>
      <c r="AU118" s="131"/>
      <c r="AV118" s="131"/>
      <c r="AW118" s="131"/>
      <c r="AX118" s="131"/>
      <c r="AY118" s="131"/>
      <c r="AZ118" s="149"/>
      <c r="BA118" s="132"/>
      <c r="BB118" s="150"/>
      <c r="BC118" s="151">
        <f t="shared" si="24"/>
        <v>0</v>
      </c>
      <c r="BD118" s="235"/>
    </row>
    <row r="119" spans="1:56" ht="12.75" customHeight="1" x14ac:dyDescent="0.25">
      <c r="A119" s="75" t="e">
        <f t="shared" ca="1" si="23"/>
        <v>#NAME?</v>
      </c>
      <c r="B119" s="130">
        <f t="shared" si="25"/>
        <v>44179</v>
      </c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31"/>
      <c r="AK119" s="131"/>
      <c r="AL119" s="131"/>
      <c r="AM119" s="131"/>
      <c r="AN119" s="131"/>
      <c r="AO119" s="131"/>
      <c r="AP119" s="131"/>
      <c r="AQ119" s="131"/>
      <c r="AR119" s="131"/>
      <c r="AS119" s="131"/>
      <c r="AT119" s="131"/>
      <c r="AU119" s="131"/>
      <c r="AV119" s="131"/>
      <c r="AW119" s="131"/>
      <c r="AX119" s="131"/>
      <c r="AY119" s="131"/>
      <c r="AZ119" s="149"/>
      <c r="BA119" s="132"/>
      <c r="BB119" s="150"/>
      <c r="BC119" s="151">
        <f t="shared" si="24"/>
        <v>0</v>
      </c>
      <c r="BD119" s="235"/>
    </row>
    <row r="120" spans="1:56" ht="12.75" customHeight="1" x14ac:dyDescent="0.25">
      <c r="A120" s="75" t="e">
        <f t="shared" ca="1" si="23"/>
        <v>#NAME?</v>
      </c>
      <c r="B120" s="130">
        <f t="shared" si="25"/>
        <v>44180</v>
      </c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1"/>
      <c r="AF120" s="131"/>
      <c r="AG120" s="131"/>
      <c r="AH120" s="131"/>
      <c r="AI120" s="131"/>
      <c r="AJ120" s="131"/>
      <c r="AK120" s="131"/>
      <c r="AL120" s="131"/>
      <c r="AM120" s="131"/>
      <c r="AN120" s="131"/>
      <c r="AO120" s="131"/>
      <c r="AP120" s="131"/>
      <c r="AQ120" s="131"/>
      <c r="AR120" s="131"/>
      <c r="AS120" s="131"/>
      <c r="AT120" s="131"/>
      <c r="AU120" s="131"/>
      <c r="AV120" s="131"/>
      <c r="AW120" s="131"/>
      <c r="AX120" s="131"/>
      <c r="AY120" s="131"/>
      <c r="AZ120" s="149"/>
      <c r="BA120" s="132"/>
      <c r="BB120" s="150"/>
      <c r="BC120" s="151">
        <f t="shared" si="24"/>
        <v>0</v>
      </c>
      <c r="BD120" s="235"/>
    </row>
    <row r="121" spans="1:56" ht="12.75" customHeight="1" x14ac:dyDescent="0.25">
      <c r="A121" s="75" t="e">
        <f t="shared" ca="1" si="23"/>
        <v>#NAME?</v>
      </c>
      <c r="B121" s="130">
        <f t="shared" si="25"/>
        <v>44181</v>
      </c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131"/>
      <c r="AH121" s="131"/>
      <c r="AI121" s="131"/>
      <c r="AJ121" s="131"/>
      <c r="AK121" s="131"/>
      <c r="AL121" s="131"/>
      <c r="AM121" s="131"/>
      <c r="AN121" s="131"/>
      <c r="AO121" s="131"/>
      <c r="AP121" s="131"/>
      <c r="AQ121" s="131"/>
      <c r="AR121" s="131"/>
      <c r="AS121" s="131"/>
      <c r="AT121" s="131"/>
      <c r="AU121" s="131"/>
      <c r="AV121" s="131"/>
      <c r="AW121" s="131"/>
      <c r="AX121" s="131"/>
      <c r="AY121" s="131"/>
      <c r="AZ121" s="149"/>
      <c r="BA121" s="132"/>
      <c r="BB121" s="150"/>
      <c r="BC121" s="151">
        <f t="shared" si="24"/>
        <v>0</v>
      </c>
      <c r="BD121" s="235"/>
    </row>
    <row r="122" spans="1:56" ht="12.75" customHeight="1" x14ac:dyDescent="0.25">
      <c r="A122" s="75" t="e">
        <f t="shared" ca="1" si="23"/>
        <v>#NAME?</v>
      </c>
      <c r="B122" s="130">
        <f t="shared" si="25"/>
        <v>44182</v>
      </c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  <c r="AC122" s="131"/>
      <c r="AD122" s="131"/>
      <c r="AE122" s="131"/>
      <c r="AF122" s="131"/>
      <c r="AG122" s="131"/>
      <c r="AH122" s="131"/>
      <c r="AI122" s="131"/>
      <c r="AJ122" s="131"/>
      <c r="AK122" s="131"/>
      <c r="AL122" s="131"/>
      <c r="AM122" s="131"/>
      <c r="AN122" s="131"/>
      <c r="AO122" s="131"/>
      <c r="AP122" s="131"/>
      <c r="AQ122" s="131"/>
      <c r="AR122" s="131"/>
      <c r="AS122" s="131"/>
      <c r="AT122" s="131"/>
      <c r="AU122" s="131"/>
      <c r="AV122" s="131"/>
      <c r="AW122" s="131"/>
      <c r="AX122" s="131"/>
      <c r="AY122" s="131"/>
      <c r="AZ122" s="149"/>
      <c r="BA122" s="132"/>
      <c r="BB122" s="150"/>
      <c r="BC122" s="151">
        <f t="shared" si="24"/>
        <v>0</v>
      </c>
      <c r="BD122" s="235"/>
    </row>
    <row r="123" spans="1:56" ht="12.75" customHeight="1" x14ac:dyDescent="0.25">
      <c r="A123" s="75" t="e">
        <f t="shared" ca="1" si="23"/>
        <v>#NAME?</v>
      </c>
      <c r="B123" s="130">
        <f t="shared" si="25"/>
        <v>44183</v>
      </c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  <c r="AK123" s="131"/>
      <c r="AL123" s="131"/>
      <c r="AM123" s="131"/>
      <c r="AN123" s="131"/>
      <c r="AO123" s="131"/>
      <c r="AP123" s="131"/>
      <c r="AQ123" s="131"/>
      <c r="AR123" s="131"/>
      <c r="AS123" s="131"/>
      <c r="AT123" s="131"/>
      <c r="AU123" s="131"/>
      <c r="AV123" s="131"/>
      <c r="AW123" s="131"/>
      <c r="AX123" s="131"/>
      <c r="AY123" s="131"/>
      <c r="AZ123" s="149"/>
      <c r="BA123" s="132"/>
      <c r="BB123" s="150"/>
      <c r="BC123" s="151">
        <f t="shared" si="24"/>
        <v>0</v>
      </c>
      <c r="BD123" s="235"/>
    </row>
    <row r="124" spans="1:56" ht="12.75" customHeight="1" x14ac:dyDescent="0.25">
      <c r="A124" s="75" t="e">
        <f t="shared" ca="1" si="23"/>
        <v>#NAME?</v>
      </c>
      <c r="B124" s="130">
        <f t="shared" si="25"/>
        <v>44184</v>
      </c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  <c r="Y124" s="131"/>
      <c r="Z124" s="131"/>
      <c r="AA124" s="131"/>
      <c r="AB124" s="131"/>
      <c r="AC124" s="131"/>
      <c r="AD124" s="131"/>
      <c r="AE124" s="131"/>
      <c r="AF124" s="131"/>
      <c r="AG124" s="131"/>
      <c r="AH124" s="131"/>
      <c r="AI124" s="131"/>
      <c r="AJ124" s="131"/>
      <c r="AK124" s="131"/>
      <c r="AL124" s="131"/>
      <c r="AM124" s="131"/>
      <c r="AN124" s="131"/>
      <c r="AO124" s="131"/>
      <c r="AP124" s="131"/>
      <c r="AQ124" s="131"/>
      <c r="AR124" s="131"/>
      <c r="AS124" s="131"/>
      <c r="AT124" s="131"/>
      <c r="AU124" s="131"/>
      <c r="AV124" s="131"/>
      <c r="AW124" s="131"/>
      <c r="AX124" s="131"/>
      <c r="AY124" s="131"/>
      <c r="AZ124" s="149"/>
      <c r="BA124" s="132"/>
      <c r="BB124" s="150"/>
      <c r="BC124" s="151">
        <f t="shared" si="24"/>
        <v>0</v>
      </c>
      <c r="BD124" s="235"/>
    </row>
    <row r="125" spans="1:56" ht="12.75" customHeight="1" x14ac:dyDescent="0.25">
      <c r="A125" s="75" t="e">
        <f t="shared" ca="1" si="23"/>
        <v>#NAME?</v>
      </c>
      <c r="B125" s="130">
        <f t="shared" si="25"/>
        <v>44185</v>
      </c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  <c r="AA125" s="131"/>
      <c r="AB125" s="131"/>
      <c r="AC125" s="131"/>
      <c r="AD125" s="131"/>
      <c r="AE125" s="131"/>
      <c r="AF125" s="131"/>
      <c r="AG125" s="131"/>
      <c r="AH125" s="131"/>
      <c r="AI125" s="131"/>
      <c r="AJ125" s="131"/>
      <c r="AK125" s="131"/>
      <c r="AL125" s="131"/>
      <c r="AM125" s="131"/>
      <c r="AN125" s="131"/>
      <c r="AO125" s="131"/>
      <c r="AP125" s="131"/>
      <c r="AQ125" s="131"/>
      <c r="AR125" s="131"/>
      <c r="AS125" s="131"/>
      <c r="AT125" s="131"/>
      <c r="AU125" s="131"/>
      <c r="AV125" s="131"/>
      <c r="AW125" s="131"/>
      <c r="AX125" s="131"/>
      <c r="AY125" s="131"/>
      <c r="AZ125" s="149"/>
      <c r="BA125" s="132"/>
      <c r="BB125" s="150"/>
      <c r="BC125" s="151">
        <f t="shared" si="24"/>
        <v>0</v>
      </c>
      <c r="BD125" s="235"/>
    </row>
    <row r="126" spans="1:56" ht="12.75" customHeight="1" x14ac:dyDescent="0.25">
      <c r="A126" s="75" t="e">
        <f t="shared" ca="1" si="23"/>
        <v>#NAME?</v>
      </c>
      <c r="B126" s="130">
        <f t="shared" si="25"/>
        <v>44186</v>
      </c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1"/>
      <c r="AE126" s="131"/>
      <c r="AF126" s="131"/>
      <c r="AG126" s="131"/>
      <c r="AH126" s="131"/>
      <c r="AI126" s="131"/>
      <c r="AJ126" s="131"/>
      <c r="AK126" s="131"/>
      <c r="AL126" s="131"/>
      <c r="AM126" s="131"/>
      <c r="AN126" s="131"/>
      <c r="AO126" s="131"/>
      <c r="AP126" s="131"/>
      <c r="AQ126" s="131"/>
      <c r="AR126" s="131"/>
      <c r="AS126" s="131"/>
      <c r="AT126" s="131"/>
      <c r="AU126" s="131"/>
      <c r="AV126" s="131"/>
      <c r="AW126" s="131"/>
      <c r="AX126" s="131"/>
      <c r="AY126" s="131"/>
      <c r="AZ126" s="149"/>
      <c r="BA126" s="132"/>
      <c r="BB126" s="150"/>
      <c r="BC126" s="151">
        <f t="shared" si="24"/>
        <v>0</v>
      </c>
      <c r="BD126" s="235"/>
    </row>
    <row r="127" spans="1:56" ht="12.75" customHeight="1" x14ac:dyDescent="0.25">
      <c r="A127" s="75" t="e">
        <f t="shared" ca="1" si="23"/>
        <v>#NAME?</v>
      </c>
      <c r="B127" s="130">
        <f t="shared" si="25"/>
        <v>44187</v>
      </c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  <c r="Y127" s="131"/>
      <c r="Z127" s="131"/>
      <c r="AA127" s="131"/>
      <c r="AB127" s="131"/>
      <c r="AC127" s="131"/>
      <c r="AD127" s="131"/>
      <c r="AE127" s="131"/>
      <c r="AF127" s="131"/>
      <c r="AG127" s="131"/>
      <c r="AH127" s="131"/>
      <c r="AI127" s="131"/>
      <c r="AJ127" s="131"/>
      <c r="AK127" s="131"/>
      <c r="AL127" s="131"/>
      <c r="AM127" s="131"/>
      <c r="AN127" s="131"/>
      <c r="AO127" s="131"/>
      <c r="AP127" s="131"/>
      <c r="AQ127" s="131"/>
      <c r="AR127" s="131"/>
      <c r="AS127" s="131"/>
      <c r="AT127" s="131"/>
      <c r="AU127" s="131"/>
      <c r="AV127" s="131"/>
      <c r="AW127" s="131"/>
      <c r="AX127" s="131"/>
      <c r="AY127" s="131"/>
      <c r="AZ127" s="149"/>
      <c r="BA127" s="132"/>
      <c r="BB127" s="150"/>
      <c r="BC127" s="151">
        <f t="shared" si="24"/>
        <v>0</v>
      </c>
      <c r="BD127" s="235"/>
    </row>
    <row r="128" spans="1:56" ht="12.75" customHeight="1" x14ac:dyDescent="0.25">
      <c r="A128" s="75" t="e">
        <f t="shared" ca="1" si="23"/>
        <v>#NAME?</v>
      </c>
      <c r="B128" s="130">
        <f t="shared" si="25"/>
        <v>44188</v>
      </c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131"/>
      <c r="AH128" s="131"/>
      <c r="AI128" s="131"/>
      <c r="AJ128" s="131"/>
      <c r="AK128" s="131"/>
      <c r="AL128" s="131"/>
      <c r="AM128" s="131"/>
      <c r="AN128" s="131"/>
      <c r="AO128" s="131"/>
      <c r="AP128" s="131"/>
      <c r="AQ128" s="131"/>
      <c r="AR128" s="131"/>
      <c r="AS128" s="131"/>
      <c r="AT128" s="131"/>
      <c r="AU128" s="131"/>
      <c r="AV128" s="131"/>
      <c r="AW128" s="131"/>
      <c r="AX128" s="131"/>
      <c r="AY128" s="131"/>
      <c r="AZ128" s="149"/>
      <c r="BA128" s="132"/>
      <c r="BB128" s="150"/>
      <c r="BC128" s="151">
        <f t="shared" si="24"/>
        <v>0</v>
      </c>
      <c r="BD128" s="235"/>
    </row>
    <row r="129" spans="1:56" ht="12.75" customHeight="1" x14ac:dyDescent="0.25">
      <c r="A129" s="75" t="e">
        <f t="shared" ca="1" si="23"/>
        <v>#NAME?</v>
      </c>
      <c r="B129" s="130">
        <f t="shared" si="25"/>
        <v>44189</v>
      </c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  <c r="Y129" s="131"/>
      <c r="Z129" s="131"/>
      <c r="AA129" s="131"/>
      <c r="AB129" s="131"/>
      <c r="AC129" s="131"/>
      <c r="AD129" s="131"/>
      <c r="AE129" s="131"/>
      <c r="AF129" s="131"/>
      <c r="AG129" s="131"/>
      <c r="AH129" s="131"/>
      <c r="AI129" s="131"/>
      <c r="AJ129" s="131"/>
      <c r="AK129" s="131"/>
      <c r="AL129" s="131"/>
      <c r="AM129" s="131"/>
      <c r="AN129" s="131"/>
      <c r="AO129" s="131"/>
      <c r="AP129" s="131"/>
      <c r="AQ129" s="131"/>
      <c r="AR129" s="131"/>
      <c r="AS129" s="131"/>
      <c r="AT129" s="131"/>
      <c r="AU129" s="131"/>
      <c r="AV129" s="131"/>
      <c r="AW129" s="131"/>
      <c r="AX129" s="131"/>
      <c r="AY129" s="131"/>
      <c r="AZ129" s="149"/>
      <c r="BA129" s="132"/>
      <c r="BB129" s="150"/>
      <c r="BC129" s="151">
        <f t="shared" si="24"/>
        <v>0</v>
      </c>
      <c r="BD129" s="235"/>
    </row>
    <row r="130" spans="1:56" ht="12.75" customHeight="1" x14ac:dyDescent="0.25">
      <c r="A130" s="75" t="e">
        <f t="shared" ca="1" si="23"/>
        <v>#NAME?</v>
      </c>
      <c r="B130" s="130">
        <f t="shared" si="25"/>
        <v>44190</v>
      </c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1"/>
      <c r="AD130" s="131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1"/>
      <c r="AO130" s="131"/>
      <c r="AP130" s="131"/>
      <c r="AQ130" s="131"/>
      <c r="AR130" s="131"/>
      <c r="AS130" s="131"/>
      <c r="AT130" s="131"/>
      <c r="AU130" s="131"/>
      <c r="AV130" s="131"/>
      <c r="AW130" s="131"/>
      <c r="AX130" s="131"/>
      <c r="AY130" s="131"/>
      <c r="AZ130" s="149"/>
      <c r="BA130" s="132"/>
      <c r="BB130" s="150"/>
      <c r="BC130" s="151">
        <f t="shared" si="24"/>
        <v>0</v>
      </c>
      <c r="BD130" s="235"/>
    </row>
    <row r="131" spans="1:56" ht="12.75" customHeight="1" x14ac:dyDescent="0.25">
      <c r="A131" s="75" t="e">
        <f t="shared" ca="1" si="23"/>
        <v>#NAME?</v>
      </c>
      <c r="B131" s="130">
        <f t="shared" si="25"/>
        <v>44191</v>
      </c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  <c r="Y131" s="131"/>
      <c r="Z131" s="131"/>
      <c r="AA131" s="131"/>
      <c r="AB131" s="131"/>
      <c r="AC131" s="131"/>
      <c r="AD131" s="131"/>
      <c r="AE131" s="131"/>
      <c r="AF131" s="131"/>
      <c r="AG131" s="131"/>
      <c r="AH131" s="131"/>
      <c r="AI131" s="131"/>
      <c r="AJ131" s="131"/>
      <c r="AK131" s="131"/>
      <c r="AL131" s="131"/>
      <c r="AM131" s="131"/>
      <c r="AN131" s="131"/>
      <c r="AO131" s="131"/>
      <c r="AP131" s="131"/>
      <c r="AQ131" s="131"/>
      <c r="AR131" s="131"/>
      <c r="AS131" s="131"/>
      <c r="AT131" s="131"/>
      <c r="AU131" s="131"/>
      <c r="AV131" s="131"/>
      <c r="AW131" s="131"/>
      <c r="AX131" s="131"/>
      <c r="AY131" s="131"/>
      <c r="AZ131" s="149"/>
      <c r="BA131" s="132"/>
      <c r="BB131" s="150"/>
      <c r="BC131" s="151">
        <f t="shared" si="24"/>
        <v>0</v>
      </c>
      <c r="BD131" s="235"/>
    </row>
    <row r="132" spans="1:56" ht="12.75" customHeight="1" x14ac:dyDescent="0.25">
      <c r="A132" s="75" t="e">
        <f t="shared" ca="1" si="23"/>
        <v>#NAME?</v>
      </c>
      <c r="B132" s="130">
        <f t="shared" si="25"/>
        <v>44192</v>
      </c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  <c r="Y132" s="131"/>
      <c r="Z132" s="131"/>
      <c r="AA132" s="131"/>
      <c r="AB132" s="131"/>
      <c r="AC132" s="131"/>
      <c r="AD132" s="131"/>
      <c r="AE132" s="131"/>
      <c r="AF132" s="131"/>
      <c r="AG132" s="131"/>
      <c r="AH132" s="131"/>
      <c r="AI132" s="131"/>
      <c r="AJ132" s="131"/>
      <c r="AK132" s="131"/>
      <c r="AL132" s="131"/>
      <c r="AM132" s="131"/>
      <c r="AN132" s="131"/>
      <c r="AO132" s="131"/>
      <c r="AP132" s="131"/>
      <c r="AQ132" s="131"/>
      <c r="AR132" s="131"/>
      <c r="AS132" s="131"/>
      <c r="AT132" s="131"/>
      <c r="AU132" s="131"/>
      <c r="AV132" s="131"/>
      <c r="AW132" s="131"/>
      <c r="AX132" s="131"/>
      <c r="AY132" s="131"/>
      <c r="AZ132" s="149"/>
      <c r="BA132" s="132"/>
      <c r="BB132" s="150"/>
      <c r="BC132" s="151">
        <f t="shared" si="24"/>
        <v>0</v>
      </c>
      <c r="BD132" s="235"/>
    </row>
    <row r="133" spans="1:56" ht="12.75" customHeight="1" x14ac:dyDescent="0.25">
      <c r="A133" s="75" t="e">
        <f t="shared" ca="1" si="23"/>
        <v>#NAME?</v>
      </c>
      <c r="B133" s="130">
        <f t="shared" si="25"/>
        <v>44193</v>
      </c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  <c r="Y133" s="131"/>
      <c r="Z133" s="131"/>
      <c r="AA133" s="131"/>
      <c r="AB133" s="131"/>
      <c r="AC133" s="131"/>
      <c r="AD133" s="131"/>
      <c r="AE133" s="131"/>
      <c r="AF133" s="131"/>
      <c r="AG133" s="131"/>
      <c r="AH133" s="131"/>
      <c r="AI133" s="131"/>
      <c r="AJ133" s="131"/>
      <c r="AK133" s="131"/>
      <c r="AL133" s="131"/>
      <c r="AM133" s="131"/>
      <c r="AN133" s="131"/>
      <c r="AO133" s="131"/>
      <c r="AP133" s="131"/>
      <c r="AQ133" s="131"/>
      <c r="AR133" s="131"/>
      <c r="AS133" s="131"/>
      <c r="AT133" s="131"/>
      <c r="AU133" s="131"/>
      <c r="AV133" s="131"/>
      <c r="AW133" s="131"/>
      <c r="AX133" s="131"/>
      <c r="AY133" s="131"/>
      <c r="AZ133" s="149"/>
      <c r="BA133" s="132"/>
      <c r="BB133" s="150"/>
      <c r="BC133" s="151">
        <f t="shared" si="24"/>
        <v>0</v>
      </c>
      <c r="BD133" s="235"/>
    </row>
    <row r="134" spans="1:56" ht="12.75" customHeight="1" x14ac:dyDescent="0.25">
      <c r="A134" s="75" t="e">
        <f t="shared" ca="1" si="23"/>
        <v>#NAME?</v>
      </c>
      <c r="B134" s="130">
        <f t="shared" si="25"/>
        <v>44194</v>
      </c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  <c r="Y134" s="131"/>
      <c r="Z134" s="131"/>
      <c r="AA134" s="131"/>
      <c r="AB134" s="131"/>
      <c r="AC134" s="131"/>
      <c r="AD134" s="131"/>
      <c r="AE134" s="131"/>
      <c r="AF134" s="131"/>
      <c r="AG134" s="131"/>
      <c r="AH134" s="131"/>
      <c r="AI134" s="131"/>
      <c r="AJ134" s="131"/>
      <c r="AK134" s="131"/>
      <c r="AL134" s="131"/>
      <c r="AM134" s="131"/>
      <c r="AN134" s="131"/>
      <c r="AO134" s="131"/>
      <c r="AP134" s="131"/>
      <c r="AQ134" s="131"/>
      <c r="AR134" s="131"/>
      <c r="AS134" s="131"/>
      <c r="AT134" s="131"/>
      <c r="AU134" s="131"/>
      <c r="AV134" s="131"/>
      <c r="AW134" s="131"/>
      <c r="AX134" s="131"/>
      <c r="AY134" s="131"/>
      <c r="AZ134" s="149"/>
      <c r="BA134" s="132"/>
      <c r="BB134" s="150"/>
      <c r="BC134" s="151">
        <f t="shared" si="24"/>
        <v>0</v>
      </c>
      <c r="BD134" s="235"/>
    </row>
    <row r="135" spans="1:56" ht="12.75" customHeight="1" x14ac:dyDescent="0.25">
      <c r="A135" s="75" t="e">
        <f t="shared" ca="1" si="23"/>
        <v>#NAME?</v>
      </c>
      <c r="B135" s="130">
        <f t="shared" si="25"/>
        <v>44195</v>
      </c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157"/>
      <c r="AW135" s="157"/>
      <c r="AX135" s="157"/>
      <c r="AY135" s="157"/>
      <c r="AZ135" s="158"/>
      <c r="BA135" s="159"/>
      <c r="BB135" s="160"/>
      <c r="BC135" s="151">
        <f t="shared" si="24"/>
        <v>0</v>
      </c>
      <c r="BD135" s="235"/>
    </row>
    <row r="136" spans="1:56" ht="12.75" customHeight="1" x14ac:dyDescent="0.25">
      <c r="A136" s="75" t="e">
        <f ca="1">NO.SEMAINE(B136:B540,2)</f>
        <v>#NAME?</v>
      </c>
      <c r="B136" s="142">
        <f t="shared" si="25"/>
        <v>44196</v>
      </c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43"/>
      <c r="AP136" s="143"/>
      <c r="AQ136" s="143"/>
      <c r="AR136" s="143"/>
      <c r="AS136" s="143"/>
      <c r="AT136" s="143"/>
      <c r="AU136" s="143"/>
      <c r="AV136" s="143"/>
      <c r="AW136" s="143"/>
      <c r="AX136" s="143"/>
      <c r="AY136" s="143"/>
      <c r="AZ136" s="161"/>
      <c r="BA136" s="144"/>
      <c r="BB136" s="162"/>
      <c r="BC136" s="163">
        <f t="shared" si="24"/>
        <v>0</v>
      </c>
      <c r="BD136" s="221"/>
    </row>
    <row r="137" spans="1:56" ht="12.75" customHeight="1" x14ac:dyDescent="0.25">
      <c r="A137" s="75"/>
      <c r="C137" s="229">
        <f>SUM(C107:C136)</f>
        <v>0</v>
      </c>
      <c r="D137" s="219"/>
      <c r="E137" s="229">
        <f>SUM(E107:E136)</f>
        <v>0</v>
      </c>
      <c r="F137" s="219"/>
      <c r="G137" s="229">
        <f>SUM(G107:G136)</f>
        <v>0</v>
      </c>
      <c r="H137" s="219"/>
      <c r="I137" s="229">
        <f>SUM(I107:I136)</f>
        <v>0</v>
      </c>
      <c r="J137" s="219"/>
      <c r="K137" s="229">
        <f>SUM(K107:K136)</f>
        <v>0</v>
      </c>
      <c r="L137" s="219"/>
      <c r="M137" s="229">
        <f>SUM(M107:M136)</f>
        <v>0</v>
      </c>
      <c r="N137" s="219"/>
      <c r="O137" s="229">
        <f>SUM(O107:O136)</f>
        <v>0</v>
      </c>
      <c r="P137" s="219"/>
      <c r="Q137" s="229">
        <f>SUM(Q107:Q136)</f>
        <v>0</v>
      </c>
      <c r="R137" s="219"/>
      <c r="S137" s="229">
        <f>SUM(S107:S136)</f>
        <v>0</v>
      </c>
      <c r="T137" s="219"/>
      <c r="U137" s="229">
        <f>SUM(U107:U136)</f>
        <v>0</v>
      </c>
      <c r="V137" s="219"/>
      <c r="W137" s="229">
        <f>SUM(W107:W136)</f>
        <v>0</v>
      </c>
      <c r="X137" s="219"/>
      <c r="Y137" s="229">
        <f>SUM(Y107:Y136)</f>
        <v>0</v>
      </c>
      <c r="Z137" s="219"/>
      <c r="AA137" s="229">
        <f>SUM(AA107:AA136)</f>
        <v>0</v>
      </c>
      <c r="AB137" s="219"/>
      <c r="AC137" s="229">
        <f>SUM(AC107:AC136)</f>
        <v>0</v>
      </c>
      <c r="AD137" s="219"/>
      <c r="AE137" s="229">
        <f>SUM(AE107:AE136)</f>
        <v>0</v>
      </c>
      <c r="AF137" s="219"/>
      <c r="AG137" s="229">
        <f>SUM(AG107:AG136)</f>
        <v>0</v>
      </c>
      <c r="AH137" s="219"/>
      <c r="AI137" s="229">
        <f>SUM(AI107:AI136)</f>
        <v>0</v>
      </c>
      <c r="AJ137" s="219"/>
      <c r="AK137" s="229">
        <f>SUM(AK107:AK136)</f>
        <v>0</v>
      </c>
      <c r="AL137" s="219"/>
      <c r="AM137" s="229">
        <f>SUM(AM107:AM136)</f>
        <v>0</v>
      </c>
      <c r="AN137" s="219"/>
      <c r="AO137" s="229">
        <f>SUM(AO107:AO136)</f>
        <v>0</v>
      </c>
      <c r="AP137" s="219"/>
      <c r="AQ137" s="229">
        <f>SUM(AQ107:AQ136)</f>
        <v>0</v>
      </c>
      <c r="AR137" s="219"/>
      <c r="AS137" s="229">
        <f>SUM(AS107:AS136)</f>
        <v>0</v>
      </c>
      <c r="AT137" s="219"/>
      <c r="AU137" s="229">
        <f>SUM(AU107:AU136)</f>
        <v>0</v>
      </c>
      <c r="AV137" s="219"/>
      <c r="AW137" s="229">
        <f>SUM(AW107:AW136)</f>
        <v>0</v>
      </c>
      <c r="AX137" s="219"/>
      <c r="AY137" s="229">
        <f>SUM(AY107:AY136)</f>
        <v>0</v>
      </c>
      <c r="AZ137" s="219"/>
      <c r="BA137" s="229">
        <f>SUM(BA107:BA136)</f>
        <v>0</v>
      </c>
      <c r="BB137" s="219"/>
    </row>
    <row r="138" spans="1:56" ht="12.75" customHeight="1" x14ac:dyDescent="0.25">
      <c r="A138" s="75"/>
    </row>
    <row r="139" spans="1:56" ht="17.25" customHeight="1" x14ac:dyDescent="0.25">
      <c r="A139" s="75"/>
      <c r="C139" s="230" t="s">
        <v>7</v>
      </c>
      <c r="D139" s="225"/>
      <c r="E139" s="225"/>
      <c r="F139" s="225"/>
      <c r="G139" s="225"/>
      <c r="H139" s="225"/>
      <c r="I139" s="225"/>
      <c r="J139" s="225"/>
      <c r="K139" s="225"/>
      <c r="L139" s="225"/>
      <c r="M139" s="225"/>
      <c r="N139" s="225"/>
      <c r="O139" s="225"/>
      <c r="P139" s="225"/>
      <c r="Q139" s="225"/>
      <c r="R139" s="225"/>
      <c r="S139" s="225"/>
      <c r="T139" s="225"/>
      <c r="U139" s="225"/>
      <c r="V139" s="225"/>
      <c r="W139" s="225"/>
      <c r="X139" s="225"/>
      <c r="Y139" s="225"/>
      <c r="Z139" s="225"/>
      <c r="AA139" s="225"/>
      <c r="AB139" s="225"/>
      <c r="AC139" s="225"/>
      <c r="AD139" s="225"/>
      <c r="AE139" s="225"/>
      <c r="AF139" s="225"/>
      <c r="AG139" s="225"/>
      <c r="AH139" s="225"/>
      <c r="AI139" s="225"/>
      <c r="AJ139" s="225"/>
      <c r="AK139" s="225"/>
      <c r="AL139" s="225"/>
      <c r="AM139" s="225"/>
      <c r="AN139" s="225"/>
      <c r="AO139" s="225"/>
      <c r="AP139" s="225"/>
      <c r="AQ139" s="225"/>
      <c r="AR139" s="225"/>
      <c r="AS139" s="225"/>
      <c r="AT139" s="225"/>
      <c r="AU139" s="225"/>
      <c r="AV139" s="225"/>
      <c r="AW139" s="225"/>
      <c r="AX139" s="225"/>
      <c r="AY139" s="225"/>
      <c r="AZ139" s="225"/>
      <c r="BA139" s="225"/>
      <c r="BB139" s="225"/>
      <c r="BC139" s="225"/>
      <c r="BD139" s="226"/>
    </row>
    <row r="140" spans="1:56" ht="12.75" customHeight="1" x14ac:dyDescent="0.25">
      <c r="A140" s="75" t="e">
        <f t="shared" ref="A140:A170" ca="1" si="26">NO.SEMAINE(B140:B545,2)</f>
        <v>#NAME?</v>
      </c>
      <c r="B140" s="120">
        <f>DATE(B1,1,1)</f>
        <v>44197</v>
      </c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122"/>
      <c r="AE140" s="122"/>
      <c r="AF140" s="122"/>
      <c r="AG140" s="122"/>
      <c r="AH140" s="122"/>
      <c r="AI140" s="122"/>
      <c r="AJ140" s="122"/>
      <c r="AK140" s="122"/>
      <c r="AL140" s="122"/>
      <c r="AM140" s="122"/>
      <c r="AN140" s="122"/>
      <c r="AO140" s="122"/>
      <c r="AP140" s="122"/>
      <c r="AQ140" s="122"/>
      <c r="AR140" s="122"/>
      <c r="AS140" s="122"/>
      <c r="AT140" s="122"/>
      <c r="AU140" s="122"/>
      <c r="AV140" s="122"/>
      <c r="AW140" s="122"/>
      <c r="AX140" s="122"/>
      <c r="AY140" s="122"/>
      <c r="AZ140" s="146"/>
      <c r="BA140" s="123"/>
      <c r="BB140" s="164"/>
      <c r="BC140" s="165">
        <f t="shared" ref="BC140:BC170" si="27">SUM(C140:BA140)</f>
        <v>0</v>
      </c>
      <c r="BD140" s="231">
        <f>SUM(BC140:BC170)</f>
        <v>0</v>
      </c>
    </row>
    <row r="141" spans="1:56" ht="12.75" customHeight="1" x14ac:dyDescent="0.25">
      <c r="A141" s="75" t="e">
        <f t="shared" ca="1" si="26"/>
        <v>#NAME?</v>
      </c>
      <c r="B141" s="130">
        <f t="shared" ref="B141:B170" si="28">B140+1</f>
        <v>44198</v>
      </c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  <c r="AA141" s="131"/>
      <c r="AB141" s="131"/>
      <c r="AC141" s="131"/>
      <c r="AD141" s="131"/>
      <c r="AE141" s="131"/>
      <c r="AF141" s="131"/>
      <c r="AG141" s="131"/>
      <c r="AH141" s="131"/>
      <c r="AI141" s="131"/>
      <c r="AJ141" s="131"/>
      <c r="AK141" s="131"/>
      <c r="AL141" s="131"/>
      <c r="AM141" s="131"/>
      <c r="AN141" s="131"/>
      <c r="AO141" s="131"/>
      <c r="AP141" s="131"/>
      <c r="AQ141" s="131"/>
      <c r="AR141" s="131"/>
      <c r="AS141" s="131"/>
      <c r="AT141" s="131"/>
      <c r="AU141" s="131"/>
      <c r="AV141" s="131"/>
      <c r="AW141" s="131"/>
      <c r="AX141" s="131"/>
      <c r="AY141" s="131"/>
      <c r="AZ141" s="149"/>
      <c r="BA141" s="132"/>
      <c r="BB141" s="166"/>
      <c r="BC141" s="167">
        <f t="shared" si="27"/>
        <v>0</v>
      </c>
      <c r="BD141" s="232"/>
    </row>
    <row r="142" spans="1:56" ht="12.75" customHeight="1" x14ac:dyDescent="0.25">
      <c r="A142" s="75" t="e">
        <f t="shared" ca="1" si="26"/>
        <v>#NAME?</v>
      </c>
      <c r="B142" s="130">
        <f t="shared" si="28"/>
        <v>44199</v>
      </c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  <c r="W142" s="131"/>
      <c r="X142" s="131"/>
      <c r="Y142" s="131"/>
      <c r="Z142" s="131"/>
      <c r="AA142" s="131"/>
      <c r="AB142" s="131"/>
      <c r="AC142" s="131"/>
      <c r="AD142" s="131"/>
      <c r="AE142" s="131"/>
      <c r="AF142" s="131"/>
      <c r="AG142" s="131"/>
      <c r="AH142" s="131"/>
      <c r="AI142" s="131"/>
      <c r="AJ142" s="131"/>
      <c r="AK142" s="131"/>
      <c r="AL142" s="131"/>
      <c r="AM142" s="131"/>
      <c r="AN142" s="131"/>
      <c r="AO142" s="131"/>
      <c r="AP142" s="131"/>
      <c r="AQ142" s="131"/>
      <c r="AR142" s="131"/>
      <c r="AS142" s="131"/>
      <c r="AT142" s="131"/>
      <c r="AU142" s="131"/>
      <c r="AV142" s="131"/>
      <c r="AW142" s="131"/>
      <c r="AX142" s="131"/>
      <c r="AY142" s="131"/>
      <c r="AZ142" s="149"/>
      <c r="BA142" s="132"/>
      <c r="BB142" s="166"/>
      <c r="BC142" s="167">
        <f t="shared" si="27"/>
        <v>0</v>
      </c>
      <c r="BD142" s="232"/>
    </row>
    <row r="143" spans="1:56" ht="12.75" customHeight="1" x14ac:dyDescent="0.25">
      <c r="A143" s="75" t="e">
        <f t="shared" ca="1" si="26"/>
        <v>#NAME?</v>
      </c>
      <c r="B143" s="130">
        <f t="shared" si="28"/>
        <v>44200</v>
      </c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  <c r="W143" s="131"/>
      <c r="X143" s="131"/>
      <c r="Y143" s="131"/>
      <c r="Z143" s="131"/>
      <c r="AA143" s="131"/>
      <c r="AB143" s="131"/>
      <c r="AC143" s="131"/>
      <c r="AD143" s="131"/>
      <c r="AE143" s="131"/>
      <c r="AF143" s="131"/>
      <c r="AG143" s="131"/>
      <c r="AH143" s="131"/>
      <c r="AI143" s="131"/>
      <c r="AJ143" s="131"/>
      <c r="AK143" s="131"/>
      <c r="AL143" s="131"/>
      <c r="AM143" s="131"/>
      <c r="AN143" s="131"/>
      <c r="AO143" s="131"/>
      <c r="AP143" s="131"/>
      <c r="AQ143" s="131"/>
      <c r="AR143" s="131"/>
      <c r="AS143" s="131"/>
      <c r="AT143" s="131"/>
      <c r="AU143" s="131"/>
      <c r="AV143" s="131"/>
      <c r="AW143" s="131"/>
      <c r="AX143" s="131"/>
      <c r="AY143" s="131"/>
      <c r="AZ143" s="149"/>
      <c r="BA143" s="132"/>
      <c r="BB143" s="166"/>
      <c r="BC143" s="167">
        <f t="shared" si="27"/>
        <v>0</v>
      </c>
      <c r="BD143" s="232"/>
    </row>
    <row r="144" spans="1:56" ht="12.75" customHeight="1" x14ac:dyDescent="0.25">
      <c r="A144" s="75" t="e">
        <f t="shared" ca="1" si="26"/>
        <v>#NAME?</v>
      </c>
      <c r="B144" s="130">
        <f t="shared" si="28"/>
        <v>44201</v>
      </c>
      <c r="C144" s="168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  <c r="W144" s="131"/>
      <c r="X144" s="131"/>
      <c r="Y144" s="131"/>
      <c r="Z144" s="131"/>
      <c r="AA144" s="131"/>
      <c r="AB144" s="131"/>
      <c r="AC144" s="131"/>
      <c r="AD144" s="131"/>
      <c r="AE144" s="131"/>
      <c r="AF144" s="131"/>
      <c r="AG144" s="131"/>
      <c r="AH144" s="131"/>
      <c r="AI144" s="131"/>
      <c r="AJ144" s="131"/>
      <c r="AK144" s="131"/>
      <c r="AL144" s="131"/>
      <c r="AM144" s="131"/>
      <c r="AN144" s="131"/>
      <c r="AO144" s="131"/>
      <c r="AP144" s="131"/>
      <c r="AQ144" s="131"/>
      <c r="AR144" s="131"/>
      <c r="AS144" s="131"/>
      <c r="AT144" s="131"/>
      <c r="AU144" s="131"/>
      <c r="AV144" s="131"/>
      <c r="AW144" s="131"/>
      <c r="AX144" s="131"/>
      <c r="AY144" s="131"/>
      <c r="AZ144" s="149"/>
      <c r="BA144" s="132"/>
      <c r="BB144" s="166"/>
      <c r="BC144" s="167">
        <f t="shared" si="27"/>
        <v>0</v>
      </c>
      <c r="BD144" s="232"/>
    </row>
    <row r="145" spans="1:56" ht="12.75" customHeight="1" x14ac:dyDescent="0.25">
      <c r="A145" s="75" t="e">
        <f t="shared" ca="1" si="26"/>
        <v>#NAME?</v>
      </c>
      <c r="B145" s="130">
        <f t="shared" si="28"/>
        <v>44202</v>
      </c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  <c r="W145" s="131"/>
      <c r="X145" s="131"/>
      <c r="Y145" s="131"/>
      <c r="Z145" s="131"/>
      <c r="AA145" s="131"/>
      <c r="AB145" s="131"/>
      <c r="AC145" s="131"/>
      <c r="AD145" s="131"/>
      <c r="AE145" s="131"/>
      <c r="AF145" s="131"/>
      <c r="AG145" s="131"/>
      <c r="AH145" s="131"/>
      <c r="AI145" s="131"/>
      <c r="AJ145" s="131"/>
      <c r="AK145" s="131"/>
      <c r="AL145" s="131"/>
      <c r="AM145" s="131"/>
      <c r="AN145" s="131"/>
      <c r="AO145" s="131"/>
      <c r="AP145" s="131"/>
      <c r="AQ145" s="131"/>
      <c r="AR145" s="131"/>
      <c r="AS145" s="131"/>
      <c r="AT145" s="131"/>
      <c r="AU145" s="131"/>
      <c r="AV145" s="131"/>
      <c r="AW145" s="131"/>
      <c r="AX145" s="131"/>
      <c r="AY145" s="131"/>
      <c r="AZ145" s="149"/>
      <c r="BA145" s="132"/>
      <c r="BB145" s="166"/>
      <c r="BC145" s="167">
        <f t="shared" si="27"/>
        <v>0</v>
      </c>
      <c r="BD145" s="232"/>
    </row>
    <row r="146" spans="1:56" ht="12.75" customHeight="1" x14ac:dyDescent="0.25">
      <c r="A146" s="75" t="e">
        <f t="shared" ca="1" si="26"/>
        <v>#NAME?</v>
      </c>
      <c r="B146" s="130">
        <f t="shared" si="28"/>
        <v>44203</v>
      </c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31"/>
      <c r="AA146" s="131"/>
      <c r="AB146" s="131"/>
      <c r="AC146" s="131"/>
      <c r="AD146" s="131"/>
      <c r="AE146" s="131"/>
      <c r="AF146" s="131"/>
      <c r="AG146" s="131"/>
      <c r="AH146" s="131"/>
      <c r="AI146" s="131"/>
      <c r="AJ146" s="131"/>
      <c r="AK146" s="131"/>
      <c r="AL146" s="131"/>
      <c r="AM146" s="131"/>
      <c r="AN146" s="131"/>
      <c r="AO146" s="131"/>
      <c r="AP146" s="131"/>
      <c r="AQ146" s="131"/>
      <c r="AR146" s="131"/>
      <c r="AS146" s="131"/>
      <c r="AT146" s="131"/>
      <c r="AU146" s="131"/>
      <c r="AV146" s="131"/>
      <c r="AW146" s="131"/>
      <c r="AX146" s="131"/>
      <c r="AY146" s="131"/>
      <c r="AZ146" s="149"/>
      <c r="BA146" s="132"/>
      <c r="BB146" s="166"/>
      <c r="BC146" s="167">
        <f t="shared" si="27"/>
        <v>0</v>
      </c>
      <c r="BD146" s="232"/>
    </row>
    <row r="147" spans="1:56" ht="12.75" customHeight="1" x14ac:dyDescent="0.25">
      <c r="A147" s="75" t="e">
        <f t="shared" ca="1" si="26"/>
        <v>#NAME?</v>
      </c>
      <c r="B147" s="130">
        <f t="shared" si="28"/>
        <v>44204</v>
      </c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  <c r="W147" s="131"/>
      <c r="X147" s="131"/>
      <c r="Y147" s="131"/>
      <c r="Z147" s="131"/>
      <c r="AA147" s="131"/>
      <c r="AB147" s="131"/>
      <c r="AC147" s="131"/>
      <c r="AD147" s="131"/>
      <c r="AE147" s="131"/>
      <c r="AF147" s="131"/>
      <c r="AG147" s="131"/>
      <c r="AH147" s="131"/>
      <c r="AI147" s="131"/>
      <c r="AJ147" s="131"/>
      <c r="AK147" s="131"/>
      <c r="AL147" s="131"/>
      <c r="AM147" s="131"/>
      <c r="AN147" s="131"/>
      <c r="AO147" s="131"/>
      <c r="AP147" s="131"/>
      <c r="AQ147" s="131"/>
      <c r="AR147" s="131"/>
      <c r="AS147" s="131"/>
      <c r="AT147" s="131"/>
      <c r="AU147" s="131"/>
      <c r="AV147" s="131"/>
      <c r="AW147" s="131"/>
      <c r="AX147" s="131"/>
      <c r="AY147" s="131"/>
      <c r="AZ147" s="149"/>
      <c r="BA147" s="132"/>
      <c r="BB147" s="166"/>
      <c r="BC147" s="167">
        <f t="shared" si="27"/>
        <v>0</v>
      </c>
      <c r="BD147" s="232"/>
    </row>
    <row r="148" spans="1:56" ht="12.75" customHeight="1" x14ac:dyDescent="0.25">
      <c r="A148" s="75" t="e">
        <f t="shared" ca="1" si="26"/>
        <v>#NAME?</v>
      </c>
      <c r="B148" s="130">
        <f t="shared" si="28"/>
        <v>44205</v>
      </c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  <c r="Z148" s="131"/>
      <c r="AA148" s="131"/>
      <c r="AB148" s="131"/>
      <c r="AC148" s="131"/>
      <c r="AD148" s="131"/>
      <c r="AE148" s="131"/>
      <c r="AF148" s="131"/>
      <c r="AG148" s="131"/>
      <c r="AH148" s="131"/>
      <c r="AI148" s="131"/>
      <c r="AJ148" s="131"/>
      <c r="AK148" s="131"/>
      <c r="AL148" s="131"/>
      <c r="AM148" s="131"/>
      <c r="AN148" s="131"/>
      <c r="AO148" s="131"/>
      <c r="AP148" s="131"/>
      <c r="AQ148" s="131"/>
      <c r="AR148" s="131"/>
      <c r="AS148" s="131"/>
      <c r="AT148" s="131"/>
      <c r="AU148" s="131"/>
      <c r="AV148" s="131"/>
      <c r="AW148" s="131"/>
      <c r="AX148" s="131"/>
      <c r="AY148" s="131"/>
      <c r="AZ148" s="149"/>
      <c r="BA148" s="132"/>
      <c r="BB148" s="166"/>
      <c r="BC148" s="167">
        <f t="shared" si="27"/>
        <v>0</v>
      </c>
      <c r="BD148" s="232"/>
    </row>
    <row r="149" spans="1:56" ht="12.75" customHeight="1" x14ac:dyDescent="0.25">
      <c r="A149" s="75" t="e">
        <f t="shared" ca="1" si="26"/>
        <v>#NAME?</v>
      </c>
      <c r="B149" s="130">
        <f t="shared" si="28"/>
        <v>44206</v>
      </c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31"/>
      <c r="Y149" s="131"/>
      <c r="Z149" s="131"/>
      <c r="AA149" s="131"/>
      <c r="AB149" s="131"/>
      <c r="AC149" s="131"/>
      <c r="AD149" s="131"/>
      <c r="AE149" s="131"/>
      <c r="AF149" s="131"/>
      <c r="AG149" s="131"/>
      <c r="AH149" s="131"/>
      <c r="AI149" s="131"/>
      <c r="AJ149" s="131"/>
      <c r="AK149" s="131"/>
      <c r="AL149" s="131"/>
      <c r="AM149" s="131"/>
      <c r="AN149" s="131"/>
      <c r="AO149" s="131"/>
      <c r="AP149" s="131"/>
      <c r="AQ149" s="131"/>
      <c r="AR149" s="131"/>
      <c r="AS149" s="131"/>
      <c r="AT149" s="131"/>
      <c r="AU149" s="131"/>
      <c r="AV149" s="131"/>
      <c r="AW149" s="131"/>
      <c r="AX149" s="131"/>
      <c r="AY149" s="131"/>
      <c r="AZ149" s="149"/>
      <c r="BA149" s="132"/>
      <c r="BB149" s="166"/>
      <c r="BC149" s="167">
        <f t="shared" si="27"/>
        <v>0</v>
      </c>
      <c r="BD149" s="232"/>
    </row>
    <row r="150" spans="1:56" ht="12.75" customHeight="1" x14ac:dyDescent="0.25">
      <c r="A150" s="75" t="e">
        <f t="shared" ca="1" si="26"/>
        <v>#NAME?</v>
      </c>
      <c r="B150" s="130">
        <f t="shared" si="28"/>
        <v>44207</v>
      </c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  <c r="V150" s="131"/>
      <c r="W150" s="131"/>
      <c r="X150" s="131"/>
      <c r="Y150" s="131"/>
      <c r="Z150" s="131"/>
      <c r="AA150" s="131"/>
      <c r="AB150" s="131"/>
      <c r="AC150" s="131"/>
      <c r="AD150" s="131"/>
      <c r="AE150" s="131"/>
      <c r="AF150" s="131"/>
      <c r="AG150" s="131"/>
      <c r="AH150" s="131"/>
      <c r="AI150" s="131"/>
      <c r="AJ150" s="131"/>
      <c r="AK150" s="131"/>
      <c r="AL150" s="131"/>
      <c r="AM150" s="131"/>
      <c r="AN150" s="131"/>
      <c r="AO150" s="131"/>
      <c r="AP150" s="131"/>
      <c r="AQ150" s="131"/>
      <c r="AR150" s="131"/>
      <c r="AS150" s="131"/>
      <c r="AT150" s="131"/>
      <c r="AU150" s="131"/>
      <c r="AV150" s="131"/>
      <c r="AW150" s="131"/>
      <c r="AX150" s="131"/>
      <c r="AY150" s="131"/>
      <c r="AZ150" s="149"/>
      <c r="BA150" s="132"/>
      <c r="BB150" s="166"/>
      <c r="BC150" s="167">
        <f t="shared" si="27"/>
        <v>0</v>
      </c>
      <c r="BD150" s="232"/>
    </row>
    <row r="151" spans="1:56" ht="12.75" customHeight="1" x14ac:dyDescent="0.25">
      <c r="A151" s="75" t="e">
        <f t="shared" ca="1" si="26"/>
        <v>#NAME?</v>
      </c>
      <c r="B151" s="130">
        <f t="shared" si="28"/>
        <v>44208</v>
      </c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1"/>
      <c r="U151" s="131"/>
      <c r="V151" s="131"/>
      <c r="W151" s="131"/>
      <c r="X151" s="131"/>
      <c r="Y151" s="131"/>
      <c r="Z151" s="131"/>
      <c r="AA151" s="131"/>
      <c r="AB151" s="131"/>
      <c r="AC151" s="131"/>
      <c r="AD151" s="131"/>
      <c r="AE151" s="131"/>
      <c r="AF151" s="131"/>
      <c r="AG151" s="131"/>
      <c r="AH151" s="131"/>
      <c r="AI151" s="131"/>
      <c r="AJ151" s="131"/>
      <c r="AK151" s="131"/>
      <c r="AL151" s="131"/>
      <c r="AM151" s="131"/>
      <c r="AN151" s="131"/>
      <c r="AO151" s="131"/>
      <c r="AP151" s="131"/>
      <c r="AQ151" s="131"/>
      <c r="AR151" s="131"/>
      <c r="AS151" s="131"/>
      <c r="AT151" s="131"/>
      <c r="AU151" s="131"/>
      <c r="AV151" s="131"/>
      <c r="AW151" s="131"/>
      <c r="AX151" s="131"/>
      <c r="AY151" s="131"/>
      <c r="AZ151" s="149"/>
      <c r="BA151" s="132"/>
      <c r="BB151" s="166"/>
      <c r="BC151" s="167">
        <f t="shared" si="27"/>
        <v>0</v>
      </c>
      <c r="BD151" s="232"/>
    </row>
    <row r="152" spans="1:56" ht="12.75" customHeight="1" x14ac:dyDescent="0.25">
      <c r="A152" s="75" t="e">
        <f t="shared" ca="1" si="26"/>
        <v>#NAME?</v>
      </c>
      <c r="B152" s="130">
        <f t="shared" si="28"/>
        <v>44209</v>
      </c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  <c r="T152" s="131"/>
      <c r="U152" s="131"/>
      <c r="V152" s="131"/>
      <c r="W152" s="131"/>
      <c r="X152" s="131"/>
      <c r="Y152" s="131"/>
      <c r="Z152" s="131"/>
      <c r="AA152" s="131"/>
      <c r="AB152" s="131"/>
      <c r="AC152" s="131"/>
      <c r="AD152" s="131"/>
      <c r="AE152" s="131"/>
      <c r="AF152" s="131"/>
      <c r="AG152" s="131"/>
      <c r="AH152" s="131"/>
      <c r="AI152" s="131"/>
      <c r="AJ152" s="131"/>
      <c r="AK152" s="131"/>
      <c r="AL152" s="131"/>
      <c r="AM152" s="131"/>
      <c r="AN152" s="131"/>
      <c r="AO152" s="131"/>
      <c r="AP152" s="131"/>
      <c r="AQ152" s="131"/>
      <c r="AR152" s="131"/>
      <c r="AS152" s="131"/>
      <c r="AT152" s="131"/>
      <c r="AU152" s="131"/>
      <c r="AV152" s="131"/>
      <c r="AW152" s="131"/>
      <c r="AX152" s="131"/>
      <c r="AY152" s="131"/>
      <c r="AZ152" s="149"/>
      <c r="BA152" s="132"/>
      <c r="BB152" s="166"/>
      <c r="BC152" s="167">
        <f t="shared" si="27"/>
        <v>0</v>
      </c>
      <c r="BD152" s="232"/>
    </row>
    <row r="153" spans="1:56" ht="12.75" customHeight="1" x14ac:dyDescent="0.25">
      <c r="A153" s="75" t="e">
        <f t="shared" ca="1" si="26"/>
        <v>#NAME?</v>
      </c>
      <c r="B153" s="130">
        <f t="shared" si="28"/>
        <v>44210</v>
      </c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  <c r="V153" s="131"/>
      <c r="W153" s="131"/>
      <c r="X153" s="131"/>
      <c r="Y153" s="131"/>
      <c r="Z153" s="131"/>
      <c r="AA153" s="131"/>
      <c r="AB153" s="131"/>
      <c r="AC153" s="131"/>
      <c r="AD153" s="131"/>
      <c r="AE153" s="131"/>
      <c r="AF153" s="131"/>
      <c r="AG153" s="131"/>
      <c r="AH153" s="131"/>
      <c r="AI153" s="131"/>
      <c r="AJ153" s="131"/>
      <c r="AK153" s="131"/>
      <c r="AL153" s="131"/>
      <c r="AM153" s="131"/>
      <c r="AN153" s="131"/>
      <c r="AO153" s="131"/>
      <c r="AP153" s="131"/>
      <c r="AQ153" s="131"/>
      <c r="AR153" s="131"/>
      <c r="AS153" s="131"/>
      <c r="AT153" s="131"/>
      <c r="AU153" s="131"/>
      <c r="AV153" s="131"/>
      <c r="AW153" s="131"/>
      <c r="AX153" s="131"/>
      <c r="AY153" s="131"/>
      <c r="AZ153" s="149"/>
      <c r="BA153" s="132"/>
      <c r="BB153" s="166"/>
      <c r="BC153" s="167">
        <f t="shared" si="27"/>
        <v>0</v>
      </c>
      <c r="BD153" s="232"/>
    </row>
    <row r="154" spans="1:56" ht="12.75" customHeight="1" x14ac:dyDescent="0.25">
      <c r="A154" s="75" t="e">
        <f t="shared" ca="1" si="26"/>
        <v>#NAME?</v>
      </c>
      <c r="B154" s="130">
        <f t="shared" si="28"/>
        <v>44211</v>
      </c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31"/>
      <c r="AA154" s="131"/>
      <c r="AB154" s="131"/>
      <c r="AC154" s="131"/>
      <c r="AD154" s="131"/>
      <c r="AE154" s="131"/>
      <c r="AF154" s="131"/>
      <c r="AG154" s="131"/>
      <c r="AH154" s="131"/>
      <c r="AI154" s="131"/>
      <c r="AJ154" s="131"/>
      <c r="AK154" s="131"/>
      <c r="AL154" s="131"/>
      <c r="AM154" s="131"/>
      <c r="AN154" s="131"/>
      <c r="AO154" s="131"/>
      <c r="AP154" s="131"/>
      <c r="AQ154" s="131"/>
      <c r="AR154" s="131"/>
      <c r="AS154" s="131"/>
      <c r="AT154" s="131"/>
      <c r="AU154" s="131"/>
      <c r="AV154" s="131"/>
      <c r="AW154" s="131"/>
      <c r="AX154" s="131"/>
      <c r="AY154" s="131"/>
      <c r="AZ154" s="149"/>
      <c r="BA154" s="132"/>
      <c r="BB154" s="166"/>
      <c r="BC154" s="167">
        <f t="shared" si="27"/>
        <v>0</v>
      </c>
      <c r="BD154" s="232"/>
    </row>
    <row r="155" spans="1:56" ht="12.75" customHeight="1" x14ac:dyDescent="0.25">
      <c r="A155" s="75" t="e">
        <f t="shared" ca="1" si="26"/>
        <v>#NAME?</v>
      </c>
      <c r="B155" s="130">
        <f t="shared" si="28"/>
        <v>44212</v>
      </c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31"/>
      <c r="Z155" s="131"/>
      <c r="AA155" s="131"/>
      <c r="AB155" s="131"/>
      <c r="AC155" s="131"/>
      <c r="AD155" s="131"/>
      <c r="AE155" s="131"/>
      <c r="AF155" s="131"/>
      <c r="AG155" s="131"/>
      <c r="AH155" s="131"/>
      <c r="AI155" s="131"/>
      <c r="AJ155" s="131"/>
      <c r="AK155" s="131"/>
      <c r="AL155" s="131"/>
      <c r="AM155" s="131"/>
      <c r="AN155" s="131"/>
      <c r="AO155" s="131"/>
      <c r="AP155" s="131"/>
      <c r="AQ155" s="131"/>
      <c r="AR155" s="131"/>
      <c r="AS155" s="131"/>
      <c r="AT155" s="131"/>
      <c r="AU155" s="131"/>
      <c r="AV155" s="131"/>
      <c r="AW155" s="131"/>
      <c r="AX155" s="131"/>
      <c r="AY155" s="131"/>
      <c r="AZ155" s="149"/>
      <c r="BA155" s="132"/>
      <c r="BB155" s="166"/>
      <c r="BC155" s="167">
        <f t="shared" si="27"/>
        <v>0</v>
      </c>
      <c r="BD155" s="232"/>
    </row>
    <row r="156" spans="1:56" ht="12.75" customHeight="1" x14ac:dyDescent="0.25">
      <c r="A156" s="75" t="e">
        <f t="shared" ca="1" si="26"/>
        <v>#NAME?</v>
      </c>
      <c r="B156" s="130">
        <f t="shared" si="28"/>
        <v>44213</v>
      </c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  <c r="T156" s="131"/>
      <c r="U156" s="131"/>
      <c r="V156" s="131"/>
      <c r="W156" s="131"/>
      <c r="X156" s="131"/>
      <c r="Y156" s="131"/>
      <c r="Z156" s="131"/>
      <c r="AA156" s="131"/>
      <c r="AB156" s="131"/>
      <c r="AC156" s="131"/>
      <c r="AD156" s="131"/>
      <c r="AE156" s="131"/>
      <c r="AF156" s="131"/>
      <c r="AG156" s="131"/>
      <c r="AH156" s="131"/>
      <c r="AI156" s="131"/>
      <c r="AJ156" s="131"/>
      <c r="AK156" s="131"/>
      <c r="AL156" s="131"/>
      <c r="AM156" s="131"/>
      <c r="AN156" s="131"/>
      <c r="AO156" s="131"/>
      <c r="AP156" s="131"/>
      <c r="AQ156" s="131"/>
      <c r="AR156" s="131"/>
      <c r="AS156" s="131"/>
      <c r="AT156" s="131"/>
      <c r="AU156" s="131"/>
      <c r="AV156" s="131"/>
      <c r="AW156" s="131"/>
      <c r="AX156" s="131"/>
      <c r="AY156" s="131"/>
      <c r="AZ156" s="149"/>
      <c r="BA156" s="132"/>
      <c r="BB156" s="166"/>
      <c r="BC156" s="167">
        <f t="shared" si="27"/>
        <v>0</v>
      </c>
      <c r="BD156" s="232"/>
    </row>
    <row r="157" spans="1:56" ht="12.75" customHeight="1" x14ac:dyDescent="0.25">
      <c r="A157" s="75" t="e">
        <f t="shared" ca="1" si="26"/>
        <v>#NAME?</v>
      </c>
      <c r="B157" s="130">
        <f t="shared" si="28"/>
        <v>44214</v>
      </c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  <c r="V157" s="131"/>
      <c r="W157" s="131"/>
      <c r="X157" s="131"/>
      <c r="Y157" s="131"/>
      <c r="Z157" s="131"/>
      <c r="AA157" s="131"/>
      <c r="AB157" s="131"/>
      <c r="AC157" s="131"/>
      <c r="AD157" s="131"/>
      <c r="AE157" s="131"/>
      <c r="AF157" s="131"/>
      <c r="AG157" s="131"/>
      <c r="AH157" s="131"/>
      <c r="AI157" s="131"/>
      <c r="AJ157" s="131"/>
      <c r="AK157" s="131"/>
      <c r="AL157" s="131"/>
      <c r="AM157" s="131"/>
      <c r="AN157" s="131"/>
      <c r="AO157" s="131"/>
      <c r="AP157" s="131"/>
      <c r="AQ157" s="131"/>
      <c r="AR157" s="131"/>
      <c r="AS157" s="131"/>
      <c r="AT157" s="131"/>
      <c r="AU157" s="131"/>
      <c r="AV157" s="131"/>
      <c r="AW157" s="131"/>
      <c r="AX157" s="131"/>
      <c r="AY157" s="131"/>
      <c r="AZ157" s="149"/>
      <c r="BA157" s="132"/>
      <c r="BB157" s="166"/>
      <c r="BC157" s="167">
        <f t="shared" si="27"/>
        <v>0</v>
      </c>
      <c r="BD157" s="232"/>
    </row>
    <row r="158" spans="1:56" ht="12.75" customHeight="1" x14ac:dyDescent="0.25">
      <c r="A158" s="75" t="e">
        <f t="shared" ca="1" si="26"/>
        <v>#NAME?</v>
      </c>
      <c r="B158" s="130">
        <f t="shared" si="28"/>
        <v>44215</v>
      </c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  <c r="Y158" s="131"/>
      <c r="Z158" s="131"/>
      <c r="AA158" s="131"/>
      <c r="AB158" s="131"/>
      <c r="AC158" s="131"/>
      <c r="AD158" s="131"/>
      <c r="AE158" s="131"/>
      <c r="AF158" s="131"/>
      <c r="AG158" s="131"/>
      <c r="AH158" s="131"/>
      <c r="AI158" s="131"/>
      <c r="AJ158" s="131"/>
      <c r="AK158" s="131"/>
      <c r="AL158" s="131"/>
      <c r="AM158" s="131"/>
      <c r="AN158" s="131"/>
      <c r="AO158" s="131"/>
      <c r="AP158" s="131"/>
      <c r="AQ158" s="131"/>
      <c r="AR158" s="131"/>
      <c r="AS158" s="131"/>
      <c r="AT158" s="131"/>
      <c r="AU158" s="131"/>
      <c r="AV158" s="131"/>
      <c r="AW158" s="131"/>
      <c r="AX158" s="131"/>
      <c r="AY158" s="131"/>
      <c r="AZ158" s="149"/>
      <c r="BA158" s="132"/>
      <c r="BB158" s="166"/>
      <c r="BC158" s="167">
        <f t="shared" si="27"/>
        <v>0</v>
      </c>
      <c r="BD158" s="232"/>
    </row>
    <row r="159" spans="1:56" ht="12.75" customHeight="1" x14ac:dyDescent="0.25">
      <c r="A159" s="75" t="e">
        <f t="shared" ca="1" si="26"/>
        <v>#NAME?</v>
      </c>
      <c r="B159" s="130">
        <f t="shared" si="28"/>
        <v>44216</v>
      </c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  <c r="Y159" s="131"/>
      <c r="Z159" s="131"/>
      <c r="AA159" s="131"/>
      <c r="AB159" s="131"/>
      <c r="AC159" s="131"/>
      <c r="AD159" s="131"/>
      <c r="AE159" s="131"/>
      <c r="AF159" s="131"/>
      <c r="AG159" s="131"/>
      <c r="AH159" s="131"/>
      <c r="AI159" s="131"/>
      <c r="AJ159" s="131"/>
      <c r="AK159" s="131"/>
      <c r="AL159" s="131"/>
      <c r="AM159" s="131"/>
      <c r="AN159" s="131"/>
      <c r="AO159" s="131"/>
      <c r="AP159" s="131"/>
      <c r="AQ159" s="131"/>
      <c r="AR159" s="131"/>
      <c r="AS159" s="131"/>
      <c r="AT159" s="131"/>
      <c r="AU159" s="131"/>
      <c r="AV159" s="131"/>
      <c r="AW159" s="131"/>
      <c r="AX159" s="131"/>
      <c r="AY159" s="131"/>
      <c r="AZ159" s="149"/>
      <c r="BA159" s="132"/>
      <c r="BB159" s="166"/>
      <c r="BC159" s="167">
        <f t="shared" si="27"/>
        <v>0</v>
      </c>
      <c r="BD159" s="232"/>
    </row>
    <row r="160" spans="1:56" ht="12.75" customHeight="1" x14ac:dyDescent="0.25">
      <c r="A160" s="75" t="e">
        <f t="shared" ca="1" si="26"/>
        <v>#NAME?</v>
      </c>
      <c r="B160" s="130">
        <f t="shared" si="28"/>
        <v>44217</v>
      </c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  <c r="Y160" s="131"/>
      <c r="Z160" s="131"/>
      <c r="AA160" s="131"/>
      <c r="AB160" s="131"/>
      <c r="AC160" s="131"/>
      <c r="AD160" s="131"/>
      <c r="AE160" s="131"/>
      <c r="AF160" s="131"/>
      <c r="AG160" s="131"/>
      <c r="AH160" s="131"/>
      <c r="AI160" s="131"/>
      <c r="AJ160" s="131"/>
      <c r="AK160" s="131"/>
      <c r="AL160" s="131"/>
      <c r="AM160" s="131"/>
      <c r="AN160" s="131"/>
      <c r="AO160" s="131"/>
      <c r="AP160" s="131"/>
      <c r="AQ160" s="131"/>
      <c r="AR160" s="131"/>
      <c r="AS160" s="131"/>
      <c r="AT160" s="131"/>
      <c r="AU160" s="131"/>
      <c r="AV160" s="131"/>
      <c r="AW160" s="131"/>
      <c r="AX160" s="131"/>
      <c r="AY160" s="131"/>
      <c r="AZ160" s="149"/>
      <c r="BA160" s="132"/>
      <c r="BB160" s="166"/>
      <c r="BC160" s="167">
        <f t="shared" si="27"/>
        <v>0</v>
      </c>
      <c r="BD160" s="232"/>
    </row>
    <row r="161" spans="1:56" ht="12.75" customHeight="1" x14ac:dyDescent="0.25">
      <c r="A161" s="75" t="e">
        <f t="shared" ca="1" si="26"/>
        <v>#NAME?</v>
      </c>
      <c r="B161" s="130">
        <f t="shared" si="28"/>
        <v>44218</v>
      </c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131"/>
      <c r="U161" s="131"/>
      <c r="V161" s="131"/>
      <c r="W161" s="131"/>
      <c r="X161" s="131"/>
      <c r="Y161" s="131"/>
      <c r="Z161" s="131"/>
      <c r="AA161" s="131"/>
      <c r="AB161" s="131"/>
      <c r="AC161" s="131"/>
      <c r="AD161" s="131"/>
      <c r="AE161" s="131"/>
      <c r="AF161" s="131"/>
      <c r="AG161" s="131"/>
      <c r="AH161" s="131"/>
      <c r="AI161" s="131"/>
      <c r="AJ161" s="131"/>
      <c r="AK161" s="131"/>
      <c r="AL161" s="131"/>
      <c r="AM161" s="131"/>
      <c r="AN161" s="131"/>
      <c r="AO161" s="131"/>
      <c r="AP161" s="131"/>
      <c r="AQ161" s="131"/>
      <c r="AR161" s="131"/>
      <c r="AS161" s="131"/>
      <c r="AT161" s="131"/>
      <c r="AU161" s="131"/>
      <c r="AV161" s="131"/>
      <c r="AW161" s="131"/>
      <c r="AX161" s="131"/>
      <c r="AY161" s="131"/>
      <c r="AZ161" s="149"/>
      <c r="BA161" s="132"/>
      <c r="BB161" s="166"/>
      <c r="BC161" s="167">
        <f t="shared" si="27"/>
        <v>0</v>
      </c>
      <c r="BD161" s="232"/>
    </row>
    <row r="162" spans="1:56" ht="12.75" customHeight="1" x14ac:dyDescent="0.25">
      <c r="A162" s="75" t="e">
        <f t="shared" ca="1" si="26"/>
        <v>#NAME?</v>
      </c>
      <c r="B162" s="130">
        <f t="shared" si="28"/>
        <v>44219</v>
      </c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  <c r="AA162" s="131"/>
      <c r="AB162" s="131"/>
      <c r="AC162" s="131"/>
      <c r="AD162" s="131"/>
      <c r="AE162" s="131"/>
      <c r="AF162" s="131"/>
      <c r="AG162" s="131"/>
      <c r="AH162" s="131"/>
      <c r="AI162" s="131"/>
      <c r="AJ162" s="131"/>
      <c r="AK162" s="131"/>
      <c r="AL162" s="131"/>
      <c r="AM162" s="131"/>
      <c r="AN162" s="131"/>
      <c r="AO162" s="131"/>
      <c r="AP162" s="131"/>
      <c r="AQ162" s="131"/>
      <c r="AR162" s="131"/>
      <c r="AS162" s="131"/>
      <c r="AT162" s="131"/>
      <c r="AU162" s="131"/>
      <c r="AV162" s="131"/>
      <c r="AW162" s="131"/>
      <c r="AX162" s="131"/>
      <c r="AY162" s="131"/>
      <c r="AZ162" s="149"/>
      <c r="BA162" s="132"/>
      <c r="BB162" s="166"/>
      <c r="BC162" s="167">
        <f t="shared" si="27"/>
        <v>0</v>
      </c>
      <c r="BD162" s="232"/>
    </row>
    <row r="163" spans="1:56" ht="12.75" customHeight="1" x14ac:dyDescent="0.25">
      <c r="A163" s="75" t="e">
        <f t="shared" ca="1" si="26"/>
        <v>#NAME?</v>
      </c>
      <c r="B163" s="130">
        <f t="shared" si="28"/>
        <v>44220</v>
      </c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  <c r="U163" s="131"/>
      <c r="V163" s="131"/>
      <c r="W163" s="131"/>
      <c r="X163" s="131"/>
      <c r="Y163" s="131"/>
      <c r="Z163" s="131"/>
      <c r="AA163" s="131"/>
      <c r="AB163" s="131"/>
      <c r="AC163" s="131"/>
      <c r="AD163" s="131"/>
      <c r="AE163" s="131"/>
      <c r="AF163" s="131"/>
      <c r="AG163" s="131"/>
      <c r="AH163" s="131"/>
      <c r="AI163" s="131"/>
      <c r="AJ163" s="131"/>
      <c r="AK163" s="131"/>
      <c r="AL163" s="131"/>
      <c r="AM163" s="131"/>
      <c r="AN163" s="131"/>
      <c r="AO163" s="131"/>
      <c r="AP163" s="131"/>
      <c r="AQ163" s="131"/>
      <c r="AR163" s="131"/>
      <c r="AS163" s="131"/>
      <c r="AT163" s="131"/>
      <c r="AU163" s="131"/>
      <c r="AV163" s="131"/>
      <c r="AW163" s="131"/>
      <c r="AX163" s="131"/>
      <c r="AY163" s="131"/>
      <c r="AZ163" s="149"/>
      <c r="BA163" s="132"/>
      <c r="BB163" s="166"/>
      <c r="BC163" s="167">
        <f t="shared" si="27"/>
        <v>0</v>
      </c>
      <c r="BD163" s="232"/>
    </row>
    <row r="164" spans="1:56" ht="12.75" customHeight="1" x14ac:dyDescent="0.25">
      <c r="A164" s="75" t="e">
        <f t="shared" ca="1" si="26"/>
        <v>#NAME?</v>
      </c>
      <c r="B164" s="130">
        <f t="shared" si="28"/>
        <v>44221</v>
      </c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  <c r="T164" s="131"/>
      <c r="U164" s="131"/>
      <c r="V164" s="131"/>
      <c r="W164" s="131"/>
      <c r="X164" s="131"/>
      <c r="Y164" s="131"/>
      <c r="Z164" s="131"/>
      <c r="AA164" s="131"/>
      <c r="AB164" s="131"/>
      <c r="AC164" s="131"/>
      <c r="AD164" s="131"/>
      <c r="AE164" s="131"/>
      <c r="AF164" s="131"/>
      <c r="AG164" s="131"/>
      <c r="AH164" s="131"/>
      <c r="AI164" s="131"/>
      <c r="AJ164" s="131"/>
      <c r="AK164" s="131"/>
      <c r="AL164" s="131"/>
      <c r="AM164" s="131"/>
      <c r="AN164" s="131"/>
      <c r="AO164" s="131"/>
      <c r="AP164" s="131"/>
      <c r="AQ164" s="131"/>
      <c r="AR164" s="131"/>
      <c r="AS164" s="131"/>
      <c r="AT164" s="131"/>
      <c r="AU164" s="131"/>
      <c r="AV164" s="131"/>
      <c r="AW164" s="131"/>
      <c r="AX164" s="131"/>
      <c r="AY164" s="131"/>
      <c r="AZ164" s="149"/>
      <c r="BA164" s="132"/>
      <c r="BB164" s="166"/>
      <c r="BC164" s="167">
        <f t="shared" si="27"/>
        <v>0</v>
      </c>
      <c r="BD164" s="232"/>
    </row>
    <row r="165" spans="1:56" ht="12.75" customHeight="1" x14ac:dyDescent="0.25">
      <c r="A165" s="75" t="e">
        <f t="shared" ca="1" si="26"/>
        <v>#NAME?</v>
      </c>
      <c r="B165" s="130">
        <f t="shared" si="28"/>
        <v>44222</v>
      </c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  <c r="V165" s="131"/>
      <c r="W165" s="131"/>
      <c r="X165" s="131"/>
      <c r="Y165" s="131"/>
      <c r="Z165" s="131"/>
      <c r="AA165" s="131"/>
      <c r="AB165" s="131"/>
      <c r="AC165" s="131"/>
      <c r="AD165" s="131"/>
      <c r="AE165" s="131"/>
      <c r="AF165" s="131"/>
      <c r="AG165" s="131"/>
      <c r="AH165" s="131"/>
      <c r="AI165" s="131"/>
      <c r="AJ165" s="131"/>
      <c r="AK165" s="131"/>
      <c r="AL165" s="131"/>
      <c r="AM165" s="131"/>
      <c r="AN165" s="131"/>
      <c r="AO165" s="131"/>
      <c r="AP165" s="131"/>
      <c r="AQ165" s="131"/>
      <c r="AR165" s="131"/>
      <c r="AS165" s="131"/>
      <c r="AT165" s="131"/>
      <c r="AU165" s="131"/>
      <c r="AV165" s="131"/>
      <c r="AW165" s="131"/>
      <c r="AX165" s="131"/>
      <c r="AY165" s="131"/>
      <c r="AZ165" s="149"/>
      <c r="BA165" s="132"/>
      <c r="BB165" s="166"/>
      <c r="BC165" s="167">
        <f t="shared" si="27"/>
        <v>0</v>
      </c>
      <c r="BD165" s="232"/>
    </row>
    <row r="166" spans="1:56" ht="12.75" customHeight="1" x14ac:dyDescent="0.25">
      <c r="A166" s="75" t="e">
        <f t="shared" ca="1" si="26"/>
        <v>#NAME?</v>
      </c>
      <c r="B166" s="130">
        <f t="shared" si="28"/>
        <v>44223</v>
      </c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  <c r="Y166" s="131"/>
      <c r="Z166" s="131"/>
      <c r="AA166" s="131"/>
      <c r="AB166" s="131"/>
      <c r="AC166" s="131"/>
      <c r="AD166" s="131"/>
      <c r="AE166" s="131"/>
      <c r="AF166" s="131"/>
      <c r="AG166" s="131"/>
      <c r="AH166" s="131"/>
      <c r="AI166" s="131"/>
      <c r="AJ166" s="131"/>
      <c r="AK166" s="131"/>
      <c r="AL166" s="131"/>
      <c r="AM166" s="131"/>
      <c r="AN166" s="131"/>
      <c r="AO166" s="131"/>
      <c r="AP166" s="131"/>
      <c r="AQ166" s="131"/>
      <c r="AR166" s="131"/>
      <c r="AS166" s="131"/>
      <c r="AT166" s="131"/>
      <c r="AU166" s="131"/>
      <c r="AV166" s="131"/>
      <c r="AW166" s="131"/>
      <c r="AX166" s="131"/>
      <c r="AY166" s="131"/>
      <c r="AZ166" s="149"/>
      <c r="BA166" s="132"/>
      <c r="BB166" s="166"/>
      <c r="BC166" s="167">
        <f t="shared" si="27"/>
        <v>0</v>
      </c>
      <c r="BD166" s="232"/>
    </row>
    <row r="167" spans="1:56" ht="12.75" customHeight="1" x14ac:dyDescent="0.25">
      <c r="A167" s="75" t="e">
        <f t="shared" ca="1" si="26"/>
        <v>#NAME?</v>
      </c>
      <c r="B167" s="130">
        <f t="shared" si="28"/>
        <v>44224</v>
      </c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  <c r="Y167" s="131"/>
      <c r="Z167" s="131"/>
      <c r="AA167" s="131"/>
      <c r="AB167" s="131"/>
      <c r="AC167" s="131"/>
      <c r="AD167" s="131"/>
      <c r="AE167" s="131"/>
      <c r="AF167" s="131"/>
      <c r="AG167" s="131"/>
      <c r="AH167" s="131"/>
      <c r="AI167" s="131"/>
      <c r="AJ167" s="131"/>
      <c r="AK167" s="131"/>
      <c r="AL167" s="131"/>
      <c r="AM167" s="131"/>
      <c r="AN167" s="131"/>
      <c r="AO167" s="131"/>
      <c r="AP167" s="131"/>
      <c r="AQ167" s="131"/>
      <c r="AR167" s="131"/>
      <c r="AS167" s="131"/>
      <c r="AT167" s="131"/>
      <c r="AU167" s="131"/>
      <c r="AV167" s="131"/>
      <c r="AW167" s="131"/>
      <c r="AX167" s="131"/>
      <c r="AY167" s="131"/>
      <c r="AZ167" s="149"/>
      <c r="BA167" s="132"/>
      <c r="BB167" s="166"/>
      <c r="BC167" s="167">
        <f t="shared" si="27"/>
        <v>0</v>
      </c>
      <c r="BD167" s="232"/>
    </row>
    <row r="168" spans="1:56" ht="12.75" customHeight="1" x14ac:dyDescent="0.25">
      <c r="A168" s="75" t="e">
        <f t="shared" ca="1" si="26"/>
        <v>#NAME?</v>
      </c>
      <c r="B168" s="130">
        <f t="shared" si="28"/>
        <v>44225</v>
      </c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  <c r="Y168" s="131"/>
      <c r="Z168" s="131"/>
      <c r="AA168" s="131"/>
      <c r="AB168" s="131"/>
      <c r="AC168" s="131"/>
      <c r="AD168" s="131"/>
      <c r="AE168" s="131"/>
      <c r="AF168" s="131"/>
      <c r="AG168" s="131"/>
      <c r="AH168" s="131"/>
      <c r="AI168" s="131"/>
      <c r="AJ168" s="131"/>
      <c r="AK168" s="131"/>
      <c r="AL168" s="131"/>
      <c r="AM168" s="131"/>
      <c r="AN168" s="131"/>
      <c r="AO168" s="131"/>
      <c r="AP168" s="131"/>
      <c r="AQ168" s="131"/>
      <c r="AR168" s="131"/>
      <c r="AS168" s="131"/>
      <c r="AT168" s="131"/>
      <c r="AU168" s="131"/>
      <c r="AV168" s="131"/>
      <c r="AW168" s="131"/>
      <c r="AX168" s="131"/>
      <c r="AY168" s="131"/>
      <c r="AZ168" s="149"/>
      <c r="BA168" s="132"/>
      <c r="BB168" s="166"/>
      <c r="BC168" s="167">
        <f t="shared" si="27"/>
        <v>0</v>
      </c>
      <c r="BD168" s="232"/>
    </row>
    <row r="169" spans="1:56" ht="12.75" customHeight="1" x14ac:dyDescent="0.25">
      <c r="A169" s="75" t="e">
        <f t="shared" ca="1" si="26"/>
        <v>#NAME?</v>
      </c>
      <c r="B169" s="130">
        <f t="shared" si="28"/>
        <v>44226</v>
      </c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  <c r="Y169" s="131"/>
      <c r="Z169" s="131"/>
      <c r="AA169" s="131"/>
      <c r="AB169" s="131"/>
      <c r="AC169" s="131"/>
      <c r="AD169" s="131"/>
      <c r="AE169" s="131"/>
      <c r="AF169" s="131"/>
      <c r="AG169" s="131"/>
      <c r="AH169" s="131"/>
      <c r="AI169" s="131"/>
      <c r="AJ169" s="131"/>
      <c r="AK169" s="131"/>
      <c r="AL169" s="131"/>
      <c r="AM169" s="131"/>
      <c r="AN169" s="131"/>
      <c r="AO169" s="131"/>
      <c r="AP169" s="131"/>
      <c r="AQ169" s="131"/>
      <c r="AR169" s="131"/>
      <c r="AS169" s="131"/>
      <c r="AT169" s="131"/>
      <c r="AU169" s="131"/>
      <c r="AV169" s="131"/>
      <c r="AW169" s="131"/>
      <c r="AX169" s="131"/>
      <c r="AY169" s="131"/>
      <c r="AZ169" s="149"/>
      <c r="BA169" s="132"/>
      <c r="BB169" s="166"/>
      <c r="BC169" s="167">
        <f t="shared" si="27"/>
        <v>0</v>
      </c>
      <c r="BD169" s="232"/>
    </row>
    <row r="170" spans="1:56" ht="12.75" customHeight="1" x14ac:dyDescent="0.25">
      <c r="A170" s="75" t="e">
        <f t="shared" ca="1" si="26"/>
        <v>#NAME?</v>
      </c>
      <c r="B170" s="142">
        <f t="shared" si="28"/>
        <v>44227</v>
      </c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  <c r="U170" s="143"/>
      <c r="V170" s="143"/>
      <c r="W170" s="143"/>
      <c r="X170" s="143"/>
      <c r="Y170" s="143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  <c r="AO170" s="143"/>
      <c r="AP170" s="143"/>
      <c r="AQ170" s="143"/>
      <c r="AR170" s="143"/>
      <c r="AS170" s="143"/>
      <c r="AT170" s="143"/>
      <c r="AU170" s="143"/>
      <c r="AV170" s="143"/>
      <c r="AW170" s="143"/>
      <c r="AX170" s="143"/>
      <c r="AY170" s="143"/>
      <c r="AZ170" s="161"/>
      <c r="BA170" s="144"/>
      <c r="BB170" s="169"/>
      <c r="BC170" s="170">
        <f t="shared" si="27"/>
        <v>0</v>
      </c>
      <c r="BD170" s="233"/>
    </row>
    <row r="171" spans="1:56" ht="12.75" customHeight="1" x14ac:dyDescent="0.25">
      <c r="A171" s="75"/>
      <c r="C171" s="229">
        <f>SUM(C141:C170)</f>
        <v>0</v>
      </c>
      <c r="D171" s="219"/>
      <c r="E171" s="229">
        <f>SUM(E141:E170)</f>
        <v>0</v>
      </c>
      <c r="F171" s="219"/>
      <c r="G171" s="229">
        <f>SUM(G141:G170)</f>
        <v>0</v>
      </c>
      <c r="H171" s="219"/>
      <c r="I171" s="229">
        <f>SUM(I141:I170)</f>
        <v>0</v>
      </c>
      <c r="J171" s="219"/>
      <c r="K171" s="229">
        <f>SUM(K141:K170)</f>
        <v>0</v>
      </c>
      <c r="L171" s="219"/>
      <c r="M171" s="229">
        <f>SUM(M141:M170)</f>
        <v>0</v>
      </c>
      <c r="N171" s="219"/>
      <c r="O171" s="229">
        <f>SUM(O141:O170)</f>
        <v>0</v>
      </c>
      <c r="P171" s="219"/>
      <c r="Q171" s="229">
        <f>SUM(Q141:Q170)</f>
        <v>0</v>
      </c>
      <c r="R171" s="219"/>
      <c r="S171" s="229">
        <f>SUM(S141:S170)</f>
        <v>0</v>
      </c>
      <c r="T171" s="219"/>
      <c r="U171" s="229">
        <f>SUM(U141:U170)</f>
        <v>0</v>
      </c>
      <c r="V171" s="219"/>
      <c r="W171" s="229">
        <f>SUM(W141:W170)</f>
        <v>0</v>
      </c>
      <c r="X171" s="219"/>
      <c r="Y171" s="229">
        <f>SUM(Y141:Y170)</f>
        <v>0</v>
      </c>
      <c r="Z171" s="219"/>
      <c r="AA171" s="229">
        <f>SUM(AA141:AA170)</f>
        <v>0</v>
      </c>
      <c r="AB171" s="219"/>
      <c r="AC171" s="229">
        <f>SUM(AC141:AC170)</f>
        <v>0</v>
      </c>
      <c r="AD171" s="219"/>
      <c r="AE171" s="229">
        <f>SUM(AE141:AE170)</f>
        <v>0</v>
      </c>
      <c r="AF171" s="219"/>
      <c r="AG171" s="229">
        <f>SUM(AG141:AG170)</f>
        <v>0</v>
      </c>
      <c r="AH171" s="219"/>
      <c r="AI171" s="229">
        <f>SUM(AI141:AI170)</f>
        <v>0</v>
      </c>
      <c r="AJ171" s="219"/>
      <c r="AK171" s="229">
        <f>SUM(AK141:AK170)</f>
        <v>0</v>
      </c>
      <c r="AL171" s="219"/>
      <c r="AM171" s="229">
        <f>SUM(AM141:AM170)</f>
        <v>0</v>
      </c>
      <c r="AN171" s="219"/>
      <c r="AO171" s="229">
        <f>SUM(AO141:AO170)</f>
        <v>0</v>
      </c>
      <c r="AP171" s="219"/>
      <c r="AQ171" s="229">
        <f>SUM(AQ141:AQ170)</f>
        <v>0</v>
      </c>
      <c r="AR171" s="219"/>
      <c r="AS171" s="229">
        <f>SUM(AS141:AS170)</f>
        <v>0</v>
      </c>
      <c r="AT171" s="219"/>
      <c r="AU171" s="229">
        <f>SUM(AU141:AU170)</f>
        <v>0</v>
      </c>
      <c r="AV171" s="219"/>
      <c r="AW171" s="229">
        <f>SUM(AW141:AW170)</f>
        <v>0</v>
      </c>
      <c r="AX171" s="219"/>
      <c r="AY171" s="229">
        <f>SUM(AY141:AY170)</f>
        <v>0</v>
      </c>
      <c r="AZ171" s="219"/>
      <c r="BA171" s="229">
        <f>SUM(BA141:BA170)</f>
        <v>0</v>
      </c>
      <c r="BB171" s="219"/>
    </row>
    <row r="172" spans="1:56" ht="12.75" customHeight="1" x14ac:dyDescent="0.25">
      <c r="A172" s="75"/>
    </row>
    <row r="173" spans="1:56" ht="17.25" customHeight="1" x14ac:dyDescent="0.25">
      <c r="A173" s="75"/>
      <c r="C173" s="230" t="s">
        <v>132</v>
      </c>
      <c r="D173" s="225"/>
      <c r="E173" s="225"/>
      <c r="F173" s="225"/>
      <c r="G173" s="225"/>
      <c r="H173" s="225"/>
      <c r="I173" s="225"/>
      <c r="J173" s="225"/>
      <c r="K173" s="225"/>
      <c r="L173" s="225"/>
      <c r="M173" s="225"/>
      <c r="N173" s="225"/>
      <c r="O173" s="225"/>
      <c r="P173" s="225"/>
      <c r="Q173" s="225"/>
      <c r="R173" s="225"/>
      <c r="S173" s="225"/>
      <c r="T173" s="225"/>
      <c r="U173" s="225"/>
      <c r="V173" s="225"/>
      <c r="W173" s="225"/>
      <c r="X173" s="225"/>
      <c r="Y173" s="225"/>
      <c r="Z173" s="225"/>
      <c r="AA173" s="225"/>
      <c r="AB173" s="225"/>
      <c r="AC173" s="225"/>
      <c r="AD173" s="225"/>
      <c r="AE173" s="225"/>
      <c r="AF173" s="225"/>
      <c r="AG173" s="225"/>
      <c r="AH173" s="225"/>
      <c r="AI173" s="225"/>
      <c r="AJ173" s="225"/>
      <c r="AK173" s="225"/>
      <c r="AL173" s="225"/>
      <c r="AM173" s="225"/>
      <c r="AN173" s="225"/>
      <c r="AO173" s="225"/>
      <c r="AP173" s="225"/>
      <c r="AQ173" s="225"/>
      <c r="AR173" s="225"/>
      <c r="AS173" s="225"/>
      <c r="AT173" s="225"/>
      <c r="AU173" s="225"/>
      <c r="AV173" s="225"/>
      <c r="AW173" s="225"/>
      <c r="AX173" s="225"/>
      <c r="AY173" s="225"/>
      <c r="AZ173" s="225"/>
      <c r="BA173" s="225"/>
      <c r="BB173" s="225"/>
      <c r="BC173" s="225"/>
      <c r="BD173" s="226"/>
    </row>
    <row r="174" spans="1:56" ht="12.75" customHeight="1" x14ac:dyDescent="0.25">
      <c r="A174" s="75" t="e">
        <f t="shared" ref="A174:A202" ca="1" si="29">NO.SEMAINE(B174:B579,2)</f>
        <v>#NAME?</v>
      </c>
      <c r="B174" s="120">
        <f>DATE(B1,2,1)</f>
        <v>44228</v>
      </c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122"/>
      <c r="AE174" s="122"/>
      <c r="AF174" s="122"/>
      <c r="AG174" s="122"/>
      <c r="AH174" s="122"/>
      <c r="AI174" s="122"/>
      <c r="AJ174" s="122"/>
      <c r="AK174" s="122"/>
      <c r="AL174" s="122"/>
      <c r="AM174" s="122"/>
      <c r="AN174" s="122"/>
      <c r="AO174" s="122"/>
      <c r="AP174" s="122"/>
      <c r="AQ174" s="122"/>
      <c r="AR174" s="122"/>
      <c r="AS174" s="122"/>
      <c r="AT174" s="122"/>
      <c r="AU174" s="122"/>
      <c r="AV174" s="122"/>
      <c r="AW174" s="122"/>
      <c r="AX174" s="122"/>
      <c r="AY174" s="122"/>
      <c r="AZ174" s="146"/>
      <c r="BA174" s="123"/>
      <c r="BB174" s="164"/>
      <c r="BC174" s="165">
        <f t="shared" ref="BC174:BC201" si="30">SUM(C174:BA174)</f>
        <v>0</v>
      </c>
      <c r="BD174" s="231">
        <f>SUM(BC174:BC201)</f>
        <v>0</v>
      </c>
    </row>
    <row r="175" spans="1:56" ht="12.75" customHeight="1" x14ac:dyDescent="0.25">
      <c r="A175" s="75" t="e">
        <f t="shared" ca="1" si="29"/>
        <v>#NAME?</v>
      </c>
      <c r="B175" s="130">
        <f t="shared" ref="B175:B202" si="31">B174+1</f>
        <v>44229</v>
      </c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  <c r="AA175" s="131"/>
      <c r="AB175" s="131"/>
      <c r="AC175" s="131"/>
      <c r="AD175" s="131"/>
      <c r="AE175" s="131"/>
      <c r="AF175" s="131"/>
      <c r="AG175" s="131"/>
      <c r="AH175" s="131"/>
      <c r="AI175" s="131"/>
      <c r="AJ175" s="131"/>
      <c r="AK175" s="131"/>
      <c r="AL175" s="131"/>
      <c r="AM175" s="131"/>
      <c r="AN175" s="131"/>
      <c r="AO175" s="131"/>
      <c r="AP175" s="131"/>
      <c r="AQ175" s="131"/>
      <c r="AR175" s="131"/>
      <c r="AS175" s="131"/>
      <c r="AT175" s="131"/>
      <c r="AU175" s="131"/>
      <c r="AV175" s="131"/>
      <c r="AW175" s="131"/>
      <c r="AX175" s="131"/>
      <c r="AY175" s="131"/>
      <c r="AZ175" s="149"/>
      <c r="BA175" s="132"/>
      <c r="BB175" s="166"/>
      <c r="BC175" s="167">
        <f t="shared" si="30"/>
        <v>0</v>
      </c>
      <c r="BD175" s="232"/>
    </row>
    <row r="176" spans="1:56" ht="12.75" customHeight="1" x14ac:dyDescent="0.25">
      <c r="A176" s="75" t="e">
        <f t="shared" ca="1" si="29"/>
        <v>#NAME?</v>
      </c>
      <c r="B176" s="130">
        <f t="shared" si="31"/>
        <v>44230</v>
      </c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131"/>
      <c r="U176" s="131"/>
      <c r="V176" s="131"/>
      <c r="W176" s="131"/>
      <c r="X176" s="131"/>
      <c r="Y176" s="131"/>
      <c r="Z176" s="131"/>
      <c r="AA176" s="131"/>
      <c r="AB176" s="131"/>
      <c r="AC176" s="131"/>
      <c r="AD176" s="131"/>
      <c r="AE176" s="131"/>
      <c r="AF176" s="131"/>
      <c r="AG176" s="131"/>
      <c r="AH176" s="131"/>
      <c r="AI176" s="131"/>
      <c r="AJ176" s="131"/>
      <c r="AK176" s="131"/>
      <c r="AL176" s="131"/>
      <c r="AM176" s="131"/>
      <c r="AN176" s="131"/>
      <c r="AO176" s="131"/>
      <c r="AP176" s="131"/>
      <c r="AQ176" s="131"/>
      <c r="AR176" s="131"/>
      <c r="AS176" s="131"/>
      <c r="AT176" s="131"/>
      <c r="AU176" s="131"/>
      <c r="AV176" s="131"/>
      <c r="AW176" s="131"/>
      <c r="AX176" s="131"/>
      <c r="AY176" s="131"/>
      <c r="AZ176" s="149"/>
      <c r="BA176" s="132"/>
      <c r="BB176" s="166"/>
      <c r="BC176" s="167">
        <f t="shared" si="30"/>
        <v>0</v>
      </c>
      <c r="BD176" s="232"/>
    </row>
    <row r="177" spans="1:56" ht="12.75" customHeight="1" x14ac:dyDescent="0.25">
      <c r="A177" s="75" t="e">
        <f t="shared" ca="1" si="29"/>
        <v>#NAME?</v>
      </c>
      <c r="B177" s="130">
        <f t="shared" si="31"/>
        <v>44231</v>
      </c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  <c r="T177" s="131"/>
      <c r="U177" s="131"/>
      <c r="V177" s="131"/>
      <c r="W177" s="131"/>
      <c r="X177" s="131"/>
      <c r="Y177" s="131"/>
      <c r="Z177" s="131"/>
      <c r="AA177" s="131"/>
      <c r="AB177" s="131"/>
      <c r="AC177" s="131"/>
      <c r="AD177" s="131"/>
      <c r="AE177" s="131"/>
      <c r="AF177" s="131"/>
      <c r="AG177" s="131"/>
      <c r="AH177" s="131"/>
      <c r="AI177" s="131"/>
      <c r="AJ177" s="131"/>
      <c r="AK177" s="131"/>
      <c r="AL177" s="131"/>
      <c r="AM177" s="131"/>
      <c r="AN177" s="131"/>
      <c r="AO177" s="131"/>
      <c r="AP177" s="131"/>
      <c r="AQ177" s="131"/>
      <c r="AR177" s="131"/>
      <c r="AS177" s="131"/>
      <c r="AT177" s="131"/>
      <c r="AU177" s="131"/>
      <c r="AV177" s="131"/>
      <c r="AW177" s="131"/>
      <c r="AX177" s="131"/>
      <c r="AY177" s="131"/>
      <c r="AZ177" s="149"/>
      <c r="BA177" s="132"/>
      <c r="BB177" s="166"/>
      <c r="BC177" s="167">
        <f t="shared" si="30"/>
        <v>0</v>
      </c>
      <c r="BD177" s="232"/>
    </row>
    <row r="178" spans="1:56" ht="12.75" customHeight="1" x14ac:dyDescent="0.25">
      <c r="A178" s="75" t="e">
        <f t="shared" ca="1" si="29"/>
        <v>#NAME?</v>
      </c>
      <c r="B178" s="130">
        <f t="shared" si="31"/>
        <v>44232</v>
      </c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131"/>
      <c r="U178" s="131"/>
      <c r="V178" s="131"/>
      <c r="W178" s="131"/>
      <c r="X178" s="131"/>
      <c r="Y178" s="131"/>
      <c r="Z178" s="131"/>
      <c r="AA178" s="131"/>
      <c r="AB178" s="131"/>
      <c r="AC178" s="131"/>
      <c r="AD178" s="131"/>
      <c r="AE178" s="131"/>
      <c r="AF178" s="131"/>
      <c r="AG178" s="131"/>
      <c r="AH178" s="131"/>
      <c r="AI178" s="131"/>
      <c r="AJ178" s="131"/>
      <c r="AK178" s="131"/>
      <c r="AL178" s="131"/>
      <c r="AM178" s="131"/>
      <c r="AN178" s="131"/>
      <c r="AO178" s="131"/>
      <c r="AP178" s="131"/>
      <c r="AQ178" s="131"/>
      <c r="AR178" s="131"/>
      <c r="AS178" s="131"/>
      <c r="AT178" s="131"/>
      <c r="AU178" s="131"/>
      <c r="AV178" s="131"/>
      <c r="AW178" s="131"/>
      <c r="AX178" s="131"/>
      <c r="AY178" s="131"/>
      <c r="AZ178" s="149"/>
      <c r="BA178" s="132"/>
      <c r="BB178" s="166"/>
      <c r="BC178" s="167">
        <f t="shared" si="30"/>
        <v>0</v>
      </c>
      <c r="BD178" s="232"/>
    </row>
    <row r="179" spans="1:56" ht="12.75" customHeight="1" x14ac:dyDescent="0.25">
      <c r="A179" s="75" t="e">
        <f t="shared" ca="1" si="29"/>
        <v>#NAME?</v>
      </c>
      <c r="B179" s="130">
        <f t="shared" si="31"/>
        <v>44233</v>
      </c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  <c r="T179" s="131"/>
      <c r="U179" s="131"/>
      <c r="V179" s="131"/>
      <c r="W179" s="131"/>
      <c r="X179" s="131"/>
      <c r="Y179" s="131"/>
      <c r="Z179" s="131"/>
      <c r="AA179" s="131"/>
      <c r="AB179" s="131"/>
      <c r="AC179" s="131"/>
      <c r="AD179" s="131"/>
      <c r="AE179" s="131"/>
      <c r="AF179" s="131"/>
      <c r="AG179" s="131"/>
      <c r="AH179" s="131"/>
      <c r="AI179" s="131"/>
      <c r="AJ179" s="131"/>
      <c r="AK179" s="131"/>
      <c r="AL179" s="131"/>
      <c r="AM179" s="131"/>
      <c r="AN179" s="131"/>
      <c r="AO179" s="131"/>
      <c r="AP179" s="131"/>
      <c r="AQ179" s="131"/>
      <c r="AR179" s="131"/>
      <c r="AS179" s="131"/>
      <c r="AT179" s="131"/>
      <c r="AU179" s="131"/>
      <c r="AV179" s="131"/>
      <c r="AW179" s="131"/>
      <c r="AX179" s="131"/>
      <c r="AY179" s="131"/>
      <c r="AZ179" s="149"/>
      <c r="BA179" s="132"/>
      <c r="BB179" s="166"/>
      <c r="BC179" s="167">
        <f t="shared" si="30"/>
        <v>0</v>
      </c>
      <c r="BD179" s="232"/>
    </row>
    <row r="180" spans="1:56" ht="12.75" customHeight="1" x14ac:dyDescent="0.25">
      <c r="A180" s="75" t="e">
        <f t="shared" ca="1" si="29"/>
        <v>#NAME?</v>
      </c>
      <c r="B180" s="130">
        <f t="shared" si="31"/>
        <v>44234</v>
      </c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/>
      <c r="U180" s="131"/>
      <c r="V180" s="131"/>
      <c r="W180" s="131"/>
      <c r="X180" s="131"/>
      <c r="Y180" s="131"/>
      <c r="Z180" s="131"/>
      <c r="AA180" s="131"/>
      <c r="AB180" s="131"/>
      <c r="AC180" s="131"/>
      <c r="AD180" s="131"/>
      <c r="AE180" s="131"/>
      <c r="AF180" s="131"/>
      <c r="AG180" s="131"/>
      <c r="AH180" s="131"/>
      <c r="AI180" s="131"/>
      <c r="AJ180" s="131"/>
      <c r="AK180" s="131"/>
      <c r="AL180" s="131"/>
      <c r="AM180" s="131"/>
      <c r="AN180" s="131"/>
      <c r="AO180" s="131"/>
      <c r="AP180" s="131"/>
      <c r="AQ180" s="131"/>
      <c r="AR180" s="131"/>
      <c r="AS180" s="131"/>
      <c r="AT180" s="131"/>
      <c r="AU180" s="131"/>
      <c r="AV180" s="131"/>
      <c r="AW180" s="131"/>
      <c r="AX180" s="131"/>
      <c r="AY180" s="131"/>
      <c r="AZ180" s="149"/>
      <c r="BA180" s="132"/>
      <c r="BB180" s="166"/>
      <c r="BC180" s="167">
        <f t="shared" si="30"/>
        <v>0</v>
      </c>
      <c r="BD180" s="232"/>
    </row>
    <row r="181" spans="1:56" ht="12.75" customHeight="1" x14ac:dyDescent="0.25">
      <c r="A181" s="75" t="e">
        <f t="shared" ca="1" si="29"/>
        <v>#NAME?</v>
      </c>
      <c r="B181" s="130">
        <f t="shared" si="31"/>
        <v>44235</v>
      </c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1"/>
      <c r="Z181" s="131"/>
      <c r="AA181" s="131"/>
      <c r="AB181" s="131"/>
      <c r="AC181" s="131"/>
      <c r="AD181" s="131"/>
      <c r="AE181" s="131"/>
      <c r="AF181" s="131"/>
      <c r="AG181" s="131"/>
      <c r="AH181" s="131"/>
      <c r="AI181" s="131"/>
      <c r="AJ181" s="131"/>
      <c r="AK181" s="131"/>
      <c r="AL181" s="131"/>
      <c r="AM181" s="131"/>
      <c r="AN181" s="131"/>
      <c r="AO181" s="131"/>
      <c r="AP181" s="131"/>
      <c r="AQ181" s="131"/>
      <c r="AR181" s="131"/>
      <c r="AS181" s="131"/>
      <c r="AT181" s="131"/>
      <c r="AU181" s="131"/>
      <c r="AV181" s="131"/>
      <c r="AW181" s="131"/>
      <c r="AX181" s="131"/>
      <c r="AY181" s="131"/>
      <c r="AZ181" s="149"/>
      <c r="BA181" s="132"/>
      <c r="BB181" s="166"/>
      <c r="BC181" s="167">
        <f t="shared" si="30"/>
        <v>0</v>
      </c>
      <c r="BD181" s="232"/>
    </row>
    <row r="182" spans="1:56" ht="12.75" customHeight="1" x14ac:dyDescent="0.25">
      <c r="A182" s="75" t="e">
        <f t="shared" ca="1" si="29"/>
        <v>#NAME?</v>
      </c>
      <c r="B182" s="130">
        <f t="shared" si="31"/>
        <v>44236</v>
      </c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  <c r="Y182" s="131"/>
      <c r="Z182" s="131"/>
      <c r="AA182" s="131"/>
      <c r="AB182" s="131"/>
      <c r="AC182" s="131"/>
      <c r="AD182" s="131"/>
      <c r="AE182" s="131"/>
      <c r="AF182" s="131"/>
      <c r="AG182" s="131"/>
      <c r="AH182" s="131"/>
      <c r="AI182" s="131"/>
      <c r="AJ182" s="131"/>
      <c r="AK182" s="131"/>
      <c r="AL182" s="131"/>
      <c r="AM182" s="131"/>
      <c r="AN182" s="131"/>
      <c r="AO182" s="131"/>
      <c r="AP182" s="131"/>
      <c r="AQ182" s="131"/>
      <c r="AR182" s="131"/>
      <c r="AS182" s="131"/>
      <c r="AT182" s="131"/>
      <c r="AU182" s="131"/>
      <c r="AV182" s="131"/>
      <c r="AW182" s="131"/>
      <c r="AX182" s="131"/>
      <c r="AY182" s="131"/>
      <c r="AZ182" s="149"/>
      <c r="BA182" s="132"/>
      <c r="BB182" s="166"/>
      <c r="BC182" s="167">
        <f t="shared" si="30"/>
        <v>0</v>
      </c>
      <c r="BD182" s="232"/>
    </row>
    <row r="183" spans="1:56" ht="12.75" customHeight="1" x14ac:dyDescent="0.25">
      <c r="A183" s="75" t="e">
        <f t="shared" ca="1" si="29"/>
        <v>#NAME?</v>
      </c>
      <c r="B183" s="130">
        <f t="shared" si="31"/>
        <v>44237</v>
      </c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131"/>
      <c r="S183" s="131"/>
      <c r="T183" s="131"/>
      <c r="U183" s="131"/>
      <c r="V183" s="131"/>
      <c r="W183" s="131"/>
      <c r="X183" s="131"/>
      <c r="Y183" s="131"/>
      <c r="Z183" s="131"/>
      <c r="AA183" s="131"/>
      <c r="AB183" s="131"/>
      <c r="AC183" s="131"/>
      <c r="AD183" s="131"/>
      <c r="AE183" s="131"/>
      <c r="AF183" s="131"/>
      <c r="AG183" s="131"/>
      <c r="AH183" s="131"/>
      <c r="AI183" s="131"/>
      <c r="AJ183" s="131"/>
      <c r="AK183" s="131"/>
      <c r="AL183" s="131"/>
      <c r="AM183" s="131"/>
      <c r="AN183" s="131"/>
      <c r="AO183" s="131"/>
      <c r="AP183" s="131"/>
      <c r="AQ183" s="131"/>
      <c r="AR183" s="131"/>
      <c r="AS183" s="131"/>
      <c r="AT183" s="131"/>
      <c r="AU183" s="131"/>
      <c r="AV183" s="131"/>
      <c r="AW183" s="131"/>
      <c r="AX183" s="131"/>
      <c r="AY183" s="131"/>
      <c r="AZ183" s="149"/>
      <c r="BA183" s="132"/>
      <c r="BB183" s="166"/>
      <c r="BC183" s="167">
        <f t="shared" si="30"/>
        <v>0</v>
      </c>
      <c r="BD183" s="232"/>
    </row>
    <row r="184" spans="1:56" ht="12.75" customHeight="1" x14ac:dyDescent="0.25">
      <c r="A184" s="75" t="e">
        <f t="shared" ca="1" si="29"/>
        <v>#NAME?</v>
      </c>
      <c r="B184" s="130">
        <f t="shared" si="31"/>
        <v>44238</v>
      </c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  <c r="T184" s="131"/>
      <c r="U184" s="131"/>
      <c r="V184" s="131"/>
      <c r="W184" s="131"/>
      <c r="X184" s="131"/>
      <c r="Y184" s="131"/>
      <c r="Z184" s="131"/>
      <c r="AA184" s="131"/>
      <c r="AB184" s="131"/>
      <c r="AC184" s="131"/>
      <c r="AD184" s="131"/>
      <c r="AE184" s="131"/>
      <c r="AF184" s="131"/>
      <c r="AG184" s="131"/>
      <c r="AH184" s="131"/>
      <c r="AI184" s="131"/>
      <c r="AJ184" s="131"/>
      <c r="AK184" s="131"/>
      <c r="AL184" s="131"/>
      <c r="AM184" s="131"/>
      <c r="AN184" s="131"/>
      <c r="AO184" s="131"/>
      <c r="AP184" s="131"/>
      <c r="AQ184" s="131"/>
      <c r="AR184" s="131"/>
      <c r="AS184" s="131"/>
      <c r="AT184" s="131"/>
      <c r="AU184" s="131"/>
      <c r="AV184" s="131"/>
      <c r="AW184" s="131"/>
      <c r="AX184" s="131"/>
      <c r="AY184" s="131"/>
      <c r="AZ184" s="149"/>
      <c r="BA184" s="132"/>
      <c r="BB184" s="166"/>
      <c r="BC184" s="167">
        <f t="shared" si="30"/>
        <v>0</v>
      </c>
      <c r="BD184" s="232"/>
    </row>
    <row r="185" spans="1:56" ht="12.75" customHeight="1" x14ac:dyDescent="0.25">
      <c r="A185" s="75" t="e">
        <f t="shared" ca="1" si="29"/>
        <v>#NAME?</v>
      </c>
      <c r="B185" s="130">
        <f t="shared" si="31"/>
        <v>44239</v>
      </c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  <c r="T185" s="131"/>
      <c r="U185" s="131"/>
      <c r="V185" s="131"/>
      <c r="W185" s="131"/>
      <c r="X185" s="131"/>
      <c r="Y185" s="131"/>
      <c r="Z185" s="131"/>
      <c r="AA185" s="131"/>
      <c r="AB185" s="131"/>
      <c r="AC185" s="131"/>
      <c r="AD185" s="131"/>
      <c r="AE185" s="131"/>
      <c r="AF185" s="131"/>
      <c r="AG185" s="131"/>
      <c r="AH185" s="131"/>
      <c r="AI185" s="131"/>
      <c r="AJ185" s="131"/>
      <c r="AK185" s="131"/>
      <c r="AL185" s="131"/>
      <c r="AM185" s="131"/>
      <c r="AN185" s="131"/>
      <c r="AO185" s="131"/>
      <c r="AP185" s="131"/>
      <c r="AQ185" s="131"/>
      <c r="AR185" s="131"/>
      <c r="AS185" s="131"/>
      <c r="AT185" s="131"/>
      <c r="AU185" s="131"/>
      <c r="AV185" s="131"/>
      <c r="AW185" s="131"/>
      <c r="AX185" s="131"/>
      <c r="AY185" s="131"/>
      <c r="AZ185" s="149"/>
      <c r="BA185" s="132"/>
      <c r="BB185" s="166"/>
      <c r="BC185" s="167">
        <f t="shared" si="30"/>
        <v>0</v>
      </c>
      <c r="BD185" s="232"/>
    </row>
    <row r="186" spans="1:56" ht="12.75" customHeight="1" x14ac:dyDescent="0.25">
      <c r="A186" s="75" t="e">
        <f t="shared" ca="1" si="29"/>
        <v>#NAME?</v>
      </c>
      <c r="B186" s="130">
        <f t="shared" si="31"/>
        <v>44240</v>
      </c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  <c r="T186" s="131"/>
      <c r="U186" s="131"/>
      <c r="V186" s="131"/>
      <c r="W186" s="131"/>
      <c r="X186" s="131"/>
      <c r="Y186" s="131"/>
      <c r="Z186" s="131"/>
      <c r="AA186" s="131"/>
      <c r="AB186" s="131"/>
      <c r="AC186" s="131"/>
      <c r="AD186" s="131"/>
      <c r="AE186" s="131"/>
      <c r="AF186" s="131"/>
      <c r="AG186" s="131"/>
      <c r="AH186" s="131"/>
      <c r="AI186" s="131"/>
      <c r="AJ186" s="131"/>
      <c r="AK186" s="131"/>
      <c r="AL186" s="131"/>
      <c r="AM186" s="131"/>
      <c r="AN186" s="131"/>
      <c r="AO186" s="131"/>
      <c r="AP186" s="131"/>
      <c r="AQ186" s="131"/>
      <c r="AR186" s="131"/>
      <c r="AS186" s="131"/>
      <c r="AT186" s="131"/>
      <c r="AU186" s="131"/>
      <c r="AV186" s="131"/>
      <c r="AW186" s="131"/>
      <c r="AX186" s="131"/>
      <c r="AY186" s="131"/>
      <c r="AZ186" s="149"/>
      <c r="BA186" s="132"/>
      <c r="BB186" s="166"/>
      <c r="BC186" s="167">
        <f t="shared" si="30"/>
        <v>0</v>
      </c>
      <c r="BD186" s="232"/>
    </row>
    <row r="187" spans="1:56" ht="12.75" customHeight="1" x14ac:dyDescent="0.25">
      <c r="A187" s="75" t="e">
        <f t="shared" ca="1" si="29"/>
        <v>#NAME?</v>
      </c>
      <c r="B187" s="130">
        <f t="shared" si="31"/>
        <v>44241</v>
      </c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31"/>
      <c r="U187" s="131"/>
      <c r="V187" s="131"/>
      <c r="W187" s="131"/>
      <c r="X187" s="131"/>
      <c r="Y187" s="131"/>
      <c r="Z187" s="131"/>
      <c r="AA187" s="131"/>
      <c r="AB187" s="131"/>
      <c r="AC187" s="131"/>
      <c r="AD187" s="131"/>
      <c r="AE187" s="131"/>
      <c r="AF187" s="131"/>
      <c r="AG187" s="131"/>
      <c r="AH187" s="131"/>
      <c r="AI187" s="131"/>
      <c r="AJ187" s="131"/>
      <c r="AK187" s="131"/>
      <c r="AL187" s="131"/>
      <c r="AM187" s="131"/>
      <c r="AN187" s="131"/>
      <c r="AO187" s="131"/>
      <c r="AP187" s="131"/>
      <c r="AQ187" s="131"/>
      <c r="AR187" s="131"/>
      <c r="AS187" s="131"/>
      <c r="AT187" s="131"/>
      <c r="AU187" s="131"/>
      <c r="AV187" s="131"/>
      <c r="AW187" s="131"/>
      <c r="AX187" s="131"/>
      <c r="AY187" s="131"/>
      <c r="AZ187" s="149"/>
      <c r="BA187" s="132"/>
      <c r="BB187" s="166"/>
      <c r="BC187" s="167">
        <f t="shared" si="30"/>
        <v>0</v>
      </c>
      <c r="BD187" s="232"/>
    </row>
    <row r="188" spans="1:56" ht="12.75" customHeight="1" x14ac:dyDescent="0.25">
      <c r="A188" s="75" t="e">
        <f t="shared" ca="1" si="29"/>
        <v>#NAME?</v>
      </c>
      <c r="B188" s="130">
        <f t="shared" si="31"/>
        <v>44242</v>
      </c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  <c r="T188" s="131"/>
      <c r="U188" s="131"/>
      <c r="V188" s="131"/>
      <c r="W188" s="131"/>
      <c r="X188" s="131"/>
      <c r="Y188" s="131"/>
      <c r="Z188" s="131"/>
      <c r="AA188" s="131"/>
      <c r="AB188" s="131"/>
      <c r="AC188" s="131"/>
      <c r="AD188" s="131"/>
      <c r="AE188" s="131"/>
      <c r="AF188" s="131"/>
      <c r="AG188" s="131"/>
      <c r="AH188" s="131"/>
      <c r="AI188" s="131"/>
      <c r="AJ188" s="131"/>
      <c r="AK188" s="131"/>
      <c r="AL188" s="131"/>
      <c r="AM188" s="131"/>
      <c r="AN188" s="131"/>
      <c r="AO188" s="131"/>
      <c r="AP188" s="131"/>
      <c r="AQ188" s="131"/>
      <c r="AR188" s="131"/>
      <c r="AS188" s="131"/>
      <c r="AT188" s="131"/>
      <c r="AU188" s="131"/>
      <c r="AV188" s="131"/>
      <c r="AW188" s="131"/>
      <c r="AX188" s="131"/>
      <c r="AY188" s="131"/>
      <c r="AZ188" s="149"/>
      <c r="BA188" s="132"/>
      <c r="BB188" s="166"/>
      <c r="BC188" s="167">
        <f t="shared" si="30"/>
        <v>0</v>
      </c>
      <c r="BD188" s="232"/>
    </row>
    <row r="189" spans="1:56" ht="12.75" customHeight="1" x14ac:dyDescent="0.25">
      <c r="A189" s="75" t="e">
        <f t="shared" ca="1" si="29"/>
        <v>#NAME?</v>
      </c>
      <c r="B189" s="130">
        <f t="shared" si="31"/>
        <v>44243</v>
      </c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  <c r="R189" s="131"/>
      <c r="S189" s="131"/>
      <c r="T189" s="131"/>
      <c r="U189" s="131"/>
      <c r="V189" s="131"/>
      <c r="W189" s="131"/>
      <c r="X189" s="131"/>
      <c r="Y189" s="131"/>
      <c r="Z189" s="131"/>
      <c r="AA189" s="131"/>
      <c r="AB189" s="131"/>
      <c r="AC189" s="131"/>
      <c r="AD189" s="131"/>
      <c r="AE189" s="131"/>
      <c r="AF189" s="131"/>
      <c r="AG189" s="131"/>
      <c r="AH189" s="131"/>
      <c r="AI189" s="131"/>
      <c r="AJ189" s="131"/>
      <c r="AK189" s="131"/>
      <c r="AL189" s="131"/>
      <c r="AM189" s="131"/>
      <c r="AN189" s="131"/>
      <c r="AO189" s="131"/>
      <c r="AP189" s="131"/>
      <c r="AQ189" s="131"/>
      <c r="AR189" s="131"/>
      <c r="AS189" s="131"/>
      <c r="AT189" s="131"/>
      <c r="AU189" s="131"/>
      <c r="AV189" s="131"/>
      <c r="AW189" s="131"/>
      <c r="AX189" s="131"/>
      <c r="AY189" s="131"/>
      <c r="AZ189" s="149"/>
      <c r="BA189" s="132"/>
      <c r="BB189" s="166"/>
      <c r="BC189" s="167">
        <f t="shared" si="30"/>
        <v>0</v>
      </c>
      <c r="BD189" s="232"/>
    </row>
    <row r="190" spans="1:56" ht="12.75" customHeight="1" x14ac:dyDescent="0.25">
      <c r="A190" s="75" t="e">
        <f t="shared" ca="1" si="29"/>
        <v>#NAME?</v>
      </c>
      <c r="B190" s="130">
        <f t="shared" si="31"/>
        <v>44244</v>
      </c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/>
      <c r="T190" s="131"/>
      <c r="U190" s="131"/>
      <c r="V190" s="131"/>
      <c r="W190" s="131"/>
      <c r="X190" s="131"/>
      <c r="Y190" s="131"/>
      <c r="Z190" s="131"/>
      <c r="AA190" s="131"/>
      <c r="AB190" s="131"/>
      <c r="AC190" s="131"/>
      <c r="AD190" s="131"/>
      <c r="AE190" s="131"/>
      <c r="AF190" s="131"/>
      <c r="AG190" s="131"/>
      <c r="AH190" s="131"/>
      <c r="AI190" s="131"/>
      <c r="AJ190" s="131"/>
      <c r="AK190" s="131"/>
      <c r="AL190" s="131"/>
      <c r="AM190" s="131"/>
      <c r="AN190" s="131"/>
      <c r="AO190" s="131"/>
      <c r="AP190" s="131"/>
      <c r="AQ190" s="131"/>
      <c r="AR190" s="131"/>
      <c r="AS190" s="131"/>
      <c r="AT190" s="131"/>
      <c r="AU190" s="131"/>
      <c r="AV190" s="131"/>
      <c r="AW190" s="131"/>
      <c r="AX190" s="131"/>
      <c r="AY190" s="131"/>
      <c r="AZ190" s="149"/>
      <c r="BA190" s="132"/>
      <c r="BB190" s="166"/>
      <c r="BC190" s="167">
        <f t="shared" si="30"/>
        <v>0</v>
      </c>
      <c r="BD190" s="232"/>
    </row>
    <row r="191" spans="1:56" ht="12.75" customHeight="1" x14ac:dyDescent="0.25">
      <c r="A191" s="75" t="e">
        <f t="shared" ca="1" si="29"/>
        <v>#NAME?</v>
      </c>
      <c r="B191" s="130">
        <f t="shared" si="31"/>
        <v>44245</v>
      </c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  <c r="R191" s="131"/>
      <c r="S191" s="131"/>
      <c r="T191" s="131"/>
      <c r="U191" s="131"/>
      <c r="V191" s="131"/>
      <c r="W191" s="131"/>
      <c r="X191" s="131"/>
      <c r="Y191" s="131"/>
      <c r="Z191" s="131"/>
      <c r="AA191" s="131"/>
      <c r="AB191" s="131"/>
      <c r="AC191" s="131"/>
      <c r="AD191" s="131"/>
      <c r="AE191" s="131"/>
      <c r="AF191" s="131"/>
      <c r="AG191" s="131"/>
      <c r="AH191" s="131"/>
      <c r="AI191" s="131"/>
      <c r="AJ191" s="131"/>
      <c r="AK191" s="131"/>
      <c r="AL191" s="131"/>
      <c r="AM191" s="131"/>
      <c r="AN191" s="131"/>
      <c r="AO191" s="131"/>
      <c r="AP191" s="131"/>
      <c r="AQ191" s="131"/>
      <c r="AR191" s="131"/>
      <c r="AS191" s="131"/>
      <c r="AT191" s="131"/>
      <c r="AU191" s="131"/>
      <c r="AV191" s="131"/>
      <c r="AW191" s="131"/>
      <c r="AX191" s="131"/>
      <c r="AY191" s="131"/>
      <c r="AZ191" s="149"/>
      <c r="BA191" s="132"/>
      <c r="BB191" s="166"/>
      <c r="BC191" s="167">
        <f t="shared" si="30"/>
        <v>0</v>
      </c>
      <c r="BD191" s="232"/>
    </row>
    <row r="192" spans="1:56" ht="12.75" customHeight="1" x14ac:dyDescent="0.25">
      <c r="A192" s="75" t="e">
        <f t="shared" ca="1" si="29"/>
        <v>#NAME?</v>
      </c>
      <c r="B192" s="130">
        <f t="shared" si="31"/>
        <v>44246</v>
      </c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131"/>
      <c r="U192" s="131"/>
      <c r="V192" s="131"/>
      <c r="W192" s="131"/>
      <c r="X192" s="131"/>
      <c r="Y192" s="131"/>
      <c r="Z192" s="131"/>
      <c r="AA192" s="131"/>
      <c r="AB192" s="131"/>
      <c r="AC192" s="131"/>
      <c r="AD192" s="131"/>
      <c r="AE192" s="131"/>
      <c r="AF192" s="131"/>
      <c r="AG192" s="131"/>
      <c r="AH192" s="131"/>
      <c r="AI192" s="131"/>
      <c r="AJ192" s="131"/>
      <c r="AK192" s="131"/>
      <c r="AL192" s="131"/>
      <c r="AM192" s="131"/>
      <c r="AN192" s="131"/>
      <c r="AO192" s="131"/>
      <c r="AP192" s="131"/>
      <c r="AQ192" s="131"/>
      <c r="AR192" s="131"/>
      <c r="AS192" s="131"/>
      <c r="AT192" s="131"/>
      <c r="AU192" s="131"/>
      <c r="AV192" s="131"/>
      <c r="AW192" s="131"/>
      <c r="AX192" s="131"/>
      <c r="AY192" s="131"/>
      <c r="AZ192" s="149"/>
      <c r="BA192" s="132"/>
      <c r="BB192" s="166"/>
      <c r="BC192" s="167">
        <f t="shared" si="30"/>
        <v>0</v>
      </c>
      <c r="BD192" s="232"/>
    </row>
    <row r="193" spans="1:56" ht="12.75" customHeight="1" x14ac:dyDescent="0.25">
      <c r="A193" s="75" t="e">
        <f t="shared" ca="1" si="29"/>
        <v>#NAME?</v>
      </c>
      <c r="B193" s="130">
        <f t="shared" si="31"/>
        <v>44247</v>
      </c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31"/>
      <c r="T193" s="131"/>
      <c r="U193" s="131"/>
      <c r="V193" s="131"/>
      <c r="W193" s="131"/>
      <c r="X193" s="131"/>
      <c r="Y193" s="131"/>
      <c r="Z193" s="131"/>
      <c r="AA193" s="131"/>
      <c r="AB193" s="131"/>
      <c r="AC193" s="131"/>
      <c r="AD193" s="131"/>
      <c r="AE193" s="131"/>
      <c r="AF193" s="131"/>
      <c r="AG193" s="131"/>
      <c r="AH193" s="131"/>
      <c r="AI193" s="131"/>
      <c r="AJ193" s="131"/>
      <c r="AK193" s="131"/>
      <c r="AL193" s="131"/>
      <c r="AM193" s="131"/>
      <c r="AN193" s="131"/>
      <c r="AO193" s="131"/>
      <c r="AP193" s="131"/>
      <c r="AQ193" s="131"/>
      <c r="AR193" s="131"/>
      <c r="AS193" s="131"/>
      <c r="AT193" s="131"/>
      <c r="AU193" s="131"/>
      <c r="AV193" s="131"/>
      <c r="AW193" s="131"/>
      <c r="AX193" s="131"/>
      <c r="AY193" s="131"/>
      <c r="AZ193" s="149"/>
      <c r="BA193" s="132"/>
      <c r="BB193" s="166"/>
      <c r="BC193" s="167">
        <f t="shared" si="30"/>
        <v>0</v>
      </c>
      <c r="BD193" s="232"/>
    </row>
    <row r="194" spans="1:56" ht="12.75" customHeight="1" x14ac:dyDescent="0.25">
      <c r="A194" s="75" t="e">
        <f t="shared" ca="1" si="29"/>
        <v>#NAME?</v>
      </c>
      <c r="B194" s="130">
        <f t="shared" si="31"/>
        <v>44248</v>
      </c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  <c r="T194" s="131"/>
      <c r="U194" s="131"/>
      <c r="V194" s="131"/>
      <c r="W194" s="131"/>
      <c r="X194" s="131"/>
      <c r="Y194" s="131"/>
      <c r="Z194" s="131"/>
      <c r="AA194" s="131"/>
      <c r="AB194" s="131"/>
      <c r="AC194" s="131"/>
      <c r="AD194" s="131"/>
      <c r="AE194" s="131"/>
      <c r="AF194" s="131"/>
      <c r="AG194" s="131"/>
      <c r="AH194" s="131"/>
      <c r="AI194" s="131"/>
      <c r="AJ194" s="131"/>
      <c r="AK194" s="131"/>
      <c r="AL194" s="131"/>
      <c r="AM194" s="131"/>
      <c r="AN194" s="131"/>
      <c r="AO194" s="131"/>
      <c r="AP194" s="131"/>
      <c r="AQ194" s="131"/>
      <c r="AR194" s="131"/>
      <c r="AS194" s="131"/>
      <c r="AT194" s="131"/>
      <c r="AU194" s="131"/>
      <c r="AV194" s="131"/>
      <c r="AW194" s="131"/>
      <c r="AX194" s="131"/>
      <c r="AY194" s="131"/>
      <c r="AZ194" s="149"/>
      <c r="BA194" s="132"/>
      <c r="BB194" s="166"/>
      <c r="BC194" s="167">
        <f t="shared" si="30"/>
        <v>0</v>
      </c>
      <c r="BD194" s="232"/>
    </row>
    <row r="195" spans="1:56" ht="12.75" customHeight="1" x14ac:dyDescent="0.25">
      <c r="A195" s="75" t="e">
        <f t="shared" ca="1" si="29"/>
        <v>#NAME?</v>
      </c>
      <c r="B195" s="130">
        <f t="shared" si="31"/>
        <v>44249</v>
      </c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  <c r="T195" s="131"/>
      <c r="U195" s="131"/>
      <c r="V195" s="131"/>
      <c r="W195" s="131"/>
      <c r="X195" s="131"/>
      <c r="Y195" s="131"/>
      <c r="Z195" s="131"/>
      <c r="AA195" s="131"/>
      <c r="AB195" s="131"/>
      <c r="AC195" s="131"/>
      <c r="AD195" s="131"/>
      <c r="AE195" s="131"/>
      <c r="AF195" s="131"/>
      <c r="AG195" s="131"/>
      <c r="AH195" s="131"/>
      <c r="AI195" s="131"/>
      <c r="AJ195" s="131"/>
      <c r="AK195" s="131"/>
      <c r="AL195" s="131"/>
      <c r="AM195" s="131"/>
      <c r="AN195" s="131"/>
      <c r="AO195" s="131"/>
      <c r="AP195" s="131"/>
      <c r="AQ195" s="131"/>
      <c r="AR195" s="131"/>
      <c r="AS195" s="131"/>
      <c r="AT195" s="131"/>
      <c r="AU195" s="131"/>
      <c r="AV195" s="131"/>
      <c r="AW195" s="131"/>
      <c r="AX195" s="131"/>
      <c r="AY195" s="131"/>
      <c r="AZ195" s="149"/>
      <c r="BA195" s="132"/>
      <c r="BB195" s="166"/>
      <c r="BC195" s="167">
        <f t="shared" si="30"/>
        <v>0</v>
      </c>
      <c r="BD195" s="232"/>
    </row>
    <row r="196" spans="1:56" ht="12.75" customHeight="1" x14ac:dyDescent="0.25">
      <c r="A196" s="75" t="e">
        <f t="shared" ca="1" si="29"/>
        <v>#NAME?</v>
      </c>
      <c r="B196" s="130">
        <f t="shared" si="31"/>
        <v>44250</v>
      </c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31"/>
      <c r="T196" s="131"/>
      <c r="U196" s="131"/>
      <c r="V196" s="131"/>
      <c r="W196" s="131"/>
      <c r="X196" s="131"/>
      <c r="Y196" s="131"/>
      <c r="Z196" s="131"/>
      <c r="AA196" s="131"/>
      <c r="AB196" s="131"/>
      <c r="AC196" s="131"/>
      <c r="AD196" s="131"/>
      <c r="AE196" s="131"/>
      <c r="AF196" s="131"/>
      <c r="AG196" s="131"/>
      <c r="AH196" s="131"/>
      <c r="AI196" s="131"/>
      <c r="AJ196" s="131"/>
      <c r="AK196" s="131"/>
      <c r="AL196" s="131"/>
      <c r="AM196" s="131"/>
      <c r="AN196" s="131"/>
      <c r="AO196" s="131"/>
      <c r="AP196" s="131"/>
      <c r="AQ196" s="131"/>
      <c r="AR196" s="131"/>
      <c r="AS196" s="131"/>
      <c r="AT196" s="131"/>
      <c r="AU196" s="131"/>
      <c r="AV196" s="131"/>
      <c r="AW196" s="131"/>
      <c r="AX196" s="131"/>
      <c r="AY196" s="131"/>
      <c r="AZ196" s="149"/>
      <c r="BA196" s="132"/>
      <c r="BB196" s="166"/>
      <c r="BC196" s="167">
        <f t="shared" si="30"/>
        <v>0</v>
      </c>
      <c r="BD196" s="232"/>
    </row>
    <row r="197" spans="1:56" ht="12.75" customHeight="1" x14ac:dyDescent="0.25">
      <c r="A197" s="75" t="e">
        <f t="shared" ca="1" si="29"/>
        <v>#NAME?</v>
      </c>
      <c r="B197" s="130">
        <f t="shared" si="31"/>
        <v>44251</v>
      </c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131"/>
      <c r="U197" s="131"/>
      <c r="V197" s="131"/>
      <c r="W197" s="131"/>
      <c r="X197" s="131"/>
      <c r="Y197" s="131"/>
      <c r="Z197" s="131"/>
      <c r="AA197" s="131"/>
      <c r="AB197" s="131"/>
      <c r="AC197" s="131"/>
      <c r="AD197" s="131"/>
      <c r="AE197" s="131"/>
      <c r="AF197" s="131"/>
      <c r="AG197" s="131"/>
      <c r="AH197" s="131"/>
      <c r="AI197" s="131"/>
      <c r="AJ197" s="131"/>
      <c r="AK197" s="131"/>
      <c r="AL197" s="131"/>
      <c r="AM197" s="131"/>
      <c r="AN197" s="131"/>
      <c r="AO197" s="131"/>
      <c r="AP197" s="131"/>
      <c r="AQ197" s="131"/>
      <c r="AR197" s="131"/>
      <c r="AS197" s="131"/>
      <c r="AT197" s="131"/>
      <c r="AU197" s="131"/>
      <c r="AV197" s="131"/>
      <c r="AW197" s="131"/>
      <c r="AX197" s="131"/>
      <c r="AY197" s="131"/>
      <c r="AZ197" s="149"/>
      <c r="BA197" s="132"/>
      <c r="BB197" s="166"/>
      <c r="BC197" s="167">
        <f t="shared" si="30"/>
        <v>0</v>
      </c>
      <c r="BD197" s="232"/>
    </row>
    <row r="198" spans="1:56" ht="12.75" customHeight="1" x14ac:dyDescent="0.25">
      <c r="A198" s="75" t="e">
        <f t="shared" ca="1" si="29"/>
        <v>#NAME?</v>
      </c>
      <c r="B198" s="130">
        <f t="shared" si="31"/>
        <v>44252</v>
      </c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131"/>
      <c r="U198" s="131"/>
      <c r="V198" s="131"/>
      <c r="W198" s="131"/>
      <c r="X198" s="131"/>
      <c r="Y198" s="131"/>
      <c r="Z198" s="131"/>
      <c r="AA198" s="131"/>
      <c r="AB198" s="131"/>
      <c r="AC198" s="131"/>
      <c r="AD198" s="131"/>
      <c r="AE198" s="131"/>
      <c r="AF198" s="131"/>
      <c r="AG198" s="131"/>
      <c r="AH198" s="131"/>
      <c r="AI198" s="131"/>
      <c r="AJ198" s="131"/>
      <c r="AK198" s="131"/>
      <c r="AL198" s="131"/>
      <c r="AM198" s="131"/>
      <c r="AN198" s="131"/>
      <c r="AO198" s="131"/>
      <c r="AP198" s="131"/>
      <c r="AQ198" s="131"/>
      <c r="AR198" s="131"/>
      <c r="AS198" s="131"/>
      <c r="AT198" s="131"/>
      <c r="AU198" s="131"/>
      <c r="AV198" s="131"/>
      <c r="AW198" s="131"/>
      <c r="AX198" s="131"/>
      <c r="AY198" s="131"/>
      <c r="AZ198" s="149"/>
      <c r="BA198" s="132"/>
      <c r="BB198" s="166"/>
      <c r="BC198" s="167">
        <f t="shared" si="30"/>
        <v>0</v>
      </c>
      <c r="BD198" s="232"/>
    </row>
    <row r="199" spans="1:56" ht="12.75" customHeight="1" x14ac:dyDescent="0.25">
      <c r="A199" s="75" t="e">
        <f t="shared" ca="1" si="29"/>
        <v>#NAME?</v>
      </c>
      <c r="B199" s="130">
        <f t="shared" si="31"/>
        <v>44253</v>
      </c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  <c r="T199" s="131"/>
      <c r="U199" s="131"/>
      <c r="V199" s="131"/>
      <c r="W199" s="131"/>
      <c r="X199" s="131"/>
      <c r="Y199" s="131"/>
      <c r="Z199" s="131"/>
      <c r="AA199" s="131"/>
      <c r="AB199" s="131"/>
      <c r="AC199" s="131"/>
      <c r="AD199" s="131"/>
      <c r="AE199" s="131"/>
      <c r="AF199" s="131"/>
      <c r="AG199" s="131"/>
      <c r="AH199" s="131"/>
      <c r="AI199" s="131"/>
      <c r="AJ199" s="131"/>
      <c r="AK199" s="131"/>
      <c r="AL199" s="131"/>
      <c r="AM199" s="131"/>
      <c r="AN199" s="131"/>
      <c r="AO199" s="131"/>
      <c r="AP199" s="131"/>
      <c r="AQ199" s="131"/>
      <c r="AR199" s="131"/>
      <c r="AS199" s="131"/>
      <c r="AT199" s="131"/>
      <c r="AU199" s="131"/>
      <c r="AV199" s="131"/>
      <c r="AW199" s="131"/>
      <c r="AX199" s="131"/>
      <c r="AY199" s="131"/>
      <c r="AZ199" s="149"/>
      <c r="BA199" s="132"/>
      <c r="BB199" s="166"/>
      <c r="BC199" s="167">
        <f t="shared" si="30"/>
        <v>0</v>
      </c>
      <c r="BD199" s="232"/>
    </row>
    <row r="200" spans="1:56" ht="12.75" customHeight="1" x14ac:dyDescent="0.25">
      <c r="A200" s="75" t="e">
        <f t="shared" ca="1" si="29"/>
        <v>#NAME?</v>
      </c>
      <c r="B200" s="130">
        <f t="shared" si="31"/>
        <v>44254</v>
      </c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  <c r="T200" s="131"/>
      <c r="U200" s="131"/>
      <c r="V200" s="131"/>
      <c r="W200" s="131"/>
      <c r="X200" s="131"/>
      <c r="Y200" s="131"/>
      <c r="Z200" s="131"/>
      <c r="AA200" s="131"/>
      <c r="AB200" s="131"/>
      <c r="AC200" s="131"/>
      <c r="AD200" s="131"/>
      <c r="AE200" s="131"/>
      <c r="AF200" s="131"/>
      <c r="AG200" s="131"/>
      <c r="AH200" s="131"/>
      <c r="AI200" s="131"/>
      <c r="AJ200" s="131"/>
      <c r="AK200" s="131"/>
      <c r="AL200" s="131"/>
      <c r="AM200" s="131"/>
      <c r="AN200" s="131"/>
      <c r="AO200" s="131"/>
      <c r="AP200" s="131"/>
      <c r="AQ200" s="131"/>
      <c r="AR200" s="131"/>
      <c r="AS200" s="131"/>
      <c r="AT200" s="131"/>
      <c r="AU200" s="131"/>
      <c r="AV200" s="131"/>
      <c r="AW200" s="131"/>
      <c r="AX200" s="131"/>
      <c r="AY200" s="131"/>
      <c r="AZ200" s="149"/>
      <c r="BA200" s="132"/>
      <c r="BB200" s="166"/>
      <c r="BC200" s="167">
        <f t="shared" si="30"/>
        <v>0</v>
      </c>
      <c r="BD200" s="232"/>
    </row>
    <row r="201" spans="1:56" ht="12.75" customHeight="1" x14ac:dyDescent="0.25">
      <c r="A201" s="75" t="e">
        <f t="shared" ca="1" si="29"/>
        <v>#NAME?</v>
      </c>
      <c r="B201" s="142">
        <f t="shared" si="31"/>
        <v>44255</v>
      </c>
      <c r="C201" s="143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R201" s="143"/>
      <c r="S201" s="143"/>
      <c r="T201" s="143"/>
      <c r="U201" s="143"/>
      <c r="V201" s="143"/>
      <c r="W201" s="143"/>
      <c r="X201" s="143"/>
      <c r="Y201" s="143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43"/>
      <c r="AJ201" s="143"/>
      <c r="AK201" s="143"/>
      <c r="AL201" s="143"/>
      <c r="AM201" s="143"/>
      <c r="AN201" s="143"/>
      <c r="AO201" s="143"/>
      <c r="AP201" s="143"/>
      <c r="AQ201" s="143"/>
      <c r="AR201" s="143"/>
      <c r="AS201" s="143"/>
      <c r="AT201" s="143"/>
      <c r="AU201" s="143"/>
      <c r="AV201" s="143"/>
      <c r="AW201" s="143"/>
      <c r="AX201" s="143"/>
      <c r="AY201" s="143"/>
      <c r="AZ201" s="161"/>
      <c r="BA201" s="144"/>
      <c r="BB201" s="171"/>
      <c r="BC201" s="167">
        <f t="shared" si="30"/>
        <v>0</v>
      </c>
      <c r="BD201" s="233"/>
    </row>
    <row r="202" spans="1:56" ht="12.75" customHeight="1" x14ac:dyDescent="0.25">
      <c r="A202" s="75" t="e">
        <f t="shared" ca="1" si="29"/>
        <v>#NAME?</v>
      </c>
      <c r="B202" s="142">
        <f t="shared" si="31"/>
        <v>44256</v>
      </c>
      <c r="C202" s="172"/>
      <c r="D202" s="172"/>
      <c r="E202" s="172"/>
      <c r="F202" s="172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  <c r="R202" s="172"/>
      <c r="S202" s="172"/>
      <c r="T202" s="172"/>
      <c r="U202" s="172"/>
      <c r="V202" s="172"/>
      <c r="W202" s="172"/>
      <c r="X202" s="172"/>
      <c r="Y202" s="172"/>
      <c r="Z202" s="172"/>
      <c r="AA202" s="172"/>
      <c r="AB202" s="172"/>
      <c r="AC202" s="172"/>
      <c r="AD202" s="172"/>
      <c r="AE202" s="172"/>
      <c r="AF202" s="172"/>
      <c r="AG202" s="172"/>
      <c r="AH202" s="172"/>
      <c r="AI202" s="172"/>
      <c r="AJ202" s="172"/>
      <c r="AK202" s="172"/>
      <c r="AL202" s="172"/>
      <c r="AM202" s="172"/>
      <c r="AN202" s="172"/>
      <c r="AO202" s="172"/>
      <c r="AP202" s="172"/>
      <c r="AQ202" s="172"/>
      <c r="AR202" s="172"/>
      <c r="AS202" s="172"/>
      <c r="AT202" s="172"/>
      <c r="AU202" s="172"/>
      <c r="AV202" s="172"/>
      <c r="AW202" s="172"/>
      <c r="AX202" s="172"/>
      <c r="AY202" s="172"/>
      <c r="AZ202" s="173"/>
      <c r="BA202" s="173"/>
      <c r="BB202" s="74"/>
    </row>
    <row r="203" spans="1:56" ht="12.75" customHeight="1" x14ac:dyDescent="0.25">
      <c r="A203" s="75"/>
      <c r="C203" s="229">
        <f>SUM(C173:C202)</f>
        <v>0</v>
      </c>
      <c r="D203" s="219"/>
      <c r="E203" s="229">
        <f>SUM(E173:E202)</f>
        <v>0</v>
      </c>
      <c r="F203" s="219"/>
      <c r="G203" s="229">
        <f>SUM(G173:G202)</f>
        <v>0</v>
      </c>
      <c r="H203" s="219"/>
      <c r="I203" s="229">
        <f>SUM(I173:I202)</f>
        <v>0</v>
      </c>
      <c r="J203" s="219"/>
      <c r="K203" s="229">
        <f>SUM(K173:K202)</f>
        <v>0</v>
      </c>
      <c r="L203" s="219"/>
      <c r="M203" s="229">
        <f>SUM(M173:M202)</f>
        <v>0</v>
      </c>
      <c r="N203" s="219"/>
      <c r="O203" s="229">
        <f>SUM(O173:O202)</f>
        <v>0</v>
      </c>
      <c r="P203" s="219"/>
      <c r="Q203" s="229">
        <f>SUM(Q173:Q202)</f>
        <v>0</v>
      </c>
      <c r="R203" s="219"/>
      <c r="S203" s="229">
        <f>SUM(S173:S202)</f>
        <v>0</v>
      </c>
      <c r="T203" s="219"/>
      <c r="U203" s="229">
        <f>SUM(U173:U202)</f>
        <v>0</v>
      </c>
      <c r="V203" s="219"/>
      <c r="W203" s="229">
        <f>SUM(W173:W202)</f>
        <v>0</v>
      </c>
      <c r="X203" s="219"/>
      <c r="Y203" s="229">
        <f>SUM(Y173:Y202)</f>
        <v>0</v>
      </c>
      <c r="Z203" s="219"/>
      <c r="AA203" s="229">
        <f>SUM(AA173:AA202)</f>
        <v>0</v>
      </c>
      <c r="AB203" s="219"/>
      <c r="AC203" s="229">
        <f>SUM(AC173:AC202)</f>
        <v>0</v>
      </c>
      <c r="AD203" s="219"/>
      <c r="AE203" s="229">
        <f>SUM(AE173:AE202)</f>
        <v>0</v>
      </c>
      <c r="AF203" s="219"/>
      <c r="AG203" s="229">
        <f>SUM(AG173:AG202)</f>
        <v>0</v>
      </c>
      <c r="AH203" s="219"/>
      <c r="AI203" s="229">
        <f>SUM(AI173:AI202)</f>
        <v>0</v>
      </c>
      <c r="AJ203" s="219"/>
      <c r="AK203" s="229">
        <f>SUM(AK173:AK202)</f>
        <v>0</v>
      </c>
      <c r="AL203" s="219"/>
      <c r="AM203" s="229">
        <f>SUM(AM173:AM202)</f>
        <v>0</v>
      </c>
      <c r="AN203" s="219"/>
      <c r="AO203" s="229">
        <f>SUM(AO173:AO202)</f>
        <v>0</v>
      </c>
      <c r="AP203" s="219"/>
      <c r="AQ203" s="229">
        <f>SUM(AQ173:AQ202)</f>
        <v>0</v>
      </c>
      <c r="AR203" s="219"/>
      <c r="AS203" s="229">
        <f>SUM(AS173:AS202)</f>
        <v>0</v>
      </c>
      <c r="AT203" s="219"/>
      <c r="AU203" s="229">
        <f>SUM(AU173:AU202)</f>
        <v>0</v>
      </c>
      <c r="AV203" s="219"/>
      <c r="AW203" s="229">
        <f>SUM(AW173:AW202)</f>
        <v>0</v>
      </c>
      <c r="AX203" s="219"/>
      <c r="AY203" s="229">
        <f>SUM(AY173:AY202)</f>
        <v>0</v>
      </c>
      <c r="AZ203" s="219"/>
      <c r="BA203" s="229">
        <f>SUM(BA173:BA202)</f>
        <v>0</v>
      </c>
      <c r="BB203" s="219"/>
    </row>
    <row r="204" spans="1:56" ht="12.75" customHeight="1" x14ac:dyDescent="0.25">
      <c r="A204" s="75"/>
    </row>
    <row r="205" spans="1:56" ht="17.25" customHeight="1" x14ac:dyDescent="0.25">
      <c r="A205" s="75"/>
      <c r="C205" s="230" t="s">
        <v>61</v>
      </c>
      <c r="D205" s="225"/>
      <c r="E205" s="225"/>
      <c r="F205" s="225"/>
      <c r="G205" s="225"/>
      <c r="H205" s="225"/>
      <c r="I205" s="225"/>
      <c r="J205" s="225"/>
      <c r="K205" s="225"/>
      <c r="L205" s="225"/>
      <c r="M205" s="225"/>
      <c r="N205" s="225"/>
      <c r="O205" s="225"/>
      <c r="P205" s="225"/>
      <c r="Q205" s="225"/>
      <c r="R205" s="225"/>
      <c r="S205" s="225"/>
      <c r="T205" s="225"/>
      <c r="U205" s="225"/>
      <c r="V205" s="225"/>
      <c r="W205" s="225"/>
      <c r="X205" s="225"/>
      <c r="Y205" s="225"/>
      <c r="Z205" s="225"/>
      <c r="AA205" s="225"/>
      <c r="AB205" s="225"/>
      <c r="AC205" s="225"/>
      <c r="AD205" s="225"/>
      <c r="AE205" s="225"/>
      <c r="AF205" s="225"/>
      <c r="AG205" s="225"/>
      <c r="AH205" s="225"/>
      <c r="AI205" s="225"/>
      <c r="AJ205" s="225"/>
      <c r="AK205" s="225"/>
      <c r="AL205" s="225"/>
      <c r="AM205" s="225"/>
      <c r="AN205" s="225"/>
      <c r="AO205" s="225"/>
      <c r="AP205" s="225"/>
      <c r="AQ205" s="225"/>
      <c r="AR205" s="225"/>
      <c r="AS205" s="225"/>
      <c r="AT205" s="225"/>
      <c r="AU205" s="225"/>
      <c r="AV205" s="225"/>
      <c r="AW205" s="225"/>
      <c r="AX205" s="225"/>
      <c r="AY205" s="225"/>
      <c r="AZ205" s="225"/>
      <c r="BA205" s="225"/>
      <c r="BB205" s="225"/>
      <c r="BC205" s="225"/>
      <c r="BD205" s="226"/>
    </row>
    <row r="206" spans="1:56" ht="12.75" customHeight="1" x14ac:dyDescent="0.25">
      <c r="A206" s="75" t="e">
        <f t="shared" ref="A206:A236" ca="1" si="32">NO.SEMAINE(B206:B613,2)</f>
        <v>#NAME?</v>
      </c>
      <c r="B206" s="120">
        <f>DATE(B1,3,1)</f>
        <v>44256</v>
      </c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2"/>
      <c r="AB206" s="122"/>
      <c r="AC206" s="122"/>
      <c r="AD206" s="122"/>
      <c r="AE206" s="122"/>
      <c r="AF206" s="122"/>
      <c r="AG206" s="122"/>
      <c r="AH206" s="122"/>
      <c r="AI206" s="122"/>
      <c r="AJ206" s="122"/>
      <c r="AK206" s="122"/>
      <c r="AL206" s="122"/>
      <c r="AM206" s="122"/>
      <c r="AN206" s="122"/>
      <c r="AO206" s="122"/>
      <c r="AP206" s="122"/>
      <c r="AQ206" s="122"/>
      <c r="AR206" s="122"/>
      <c r="AS206" s="122"/>
      <c r="AT206" s="122"/>
      <c r="AU206" s="122"/>
      <c r="AV206" s="122"/>
      <c r="AW206" s="122"/>
      <c r="AX206" s="122"/>
      <c r="AY206" s="122"/>
      <c r="AZ206" s="146"/>
      <c r="BA206" s="123"/>
      <c r="BB206" s="164"/>
      <c r="BC206" s="165">
        <f t="shared" ref="BC206:BC236" si="33">SUM(C206:BA206)</f>
        <v>0</v>
      </c>
      <c r="BD206" s="231">
        <f>SUM(BC206:BC236)</f>
        <v>0</v>
      </c>
    </row>
    <row r="207" spans="1:56" ht="12.75" customHeight="1" x14ac:dyDescent="0.25">
      <c r="A207" s="75" t="e">
        <f t="shared" ca="1" si="32"/>
        <v>#NAME?</v>
      </c>
      <c r="B207" s="130">
        <f t="shared" ref="B207:B236" si="34">B206+1</f>
        <v>44257</v>
      </c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  <c r="T207" s="131"/>
      <c r="U207" s="131"/>
      <c r="V207" s="131"/>
      <c r="W207" s="131"/>
      <c r="X207" s="131"/>
      <c r="Y207" s="131"/>
      <c r="Z207" s="131"/>
      <c r="AA207" s="131"/>
      <c r="AB207" s="131"/>
      <c r="AC207" s="131"/>
      <c r="AD207" s="131"/>
      <c r="AE207" s="131"/>
      <c r="AF207" s="131"/>
      <c r="AG207" s="131"/>
      <c r="AH207" s="131"/>
      <c r="AI207" s="131"/>
      <c r="AJ207" s="131"/>
      <c r="AK207" s="131"/>
      <c r="AL207" s="131"/>
      <c r="AM207" s="131"/>
      <c r="AN207" s="131"/>
      <c r="AO207" s="131"/>
      <c r="AP207" s="131"/>
      <c r="AQ207" s="131"/>
      <c r="AR207" s="131"/>
      <c r="AS207" s="131"/>
      <c r="AT207" s="131"/>
      <c r="AU207" s="131"/>
      <c r="AV207" s="131"/>
      <c r="AW207" s="131"/>
      <c r="AX207" s="131"/>
      <c r="AY207" s="131"/>
      <c r="AZ207" s="149"/>
      <c r="BA207" s="132"/>
      <c r="BB207" s="166"/>
      <c r="BC207" s="167">
        <f t="shared" si="33"/>
        <v>0</v>
      </c>
      <c r="BD207" s="232"/>
    </row>
    <row r="208" spans="1:56" ht="12.75" customHeight="1" x14ac:dyDescent="0.25">
      <c r="A208" s="75" t="e">
        <f t="shared" ca="1" si="32"/>
        <v>#NAME?</v>
      </c>
      <c r="B208" s="130">
        <f t="shared" si="34"/>
        <v>44258</v>
      </c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  <c r="S208" s="131"/>
      <c r="T208" s="131"/>
      <c r="U208" s="131"/>
      <c r="V208" s="131"/>
      <c r="W208" s="131"/>
      <c r="X208" s="131"/>
      <c r="Y208" s="131"/>
      <c r="Z208" s="131"/>
      <c r="AA208" s="131"/>
      <c r="AB208" s="131"/>
      <c r="AC208" s="131"/>
      <c r="AD208" s="131"/>
      <c r="AE208" s="131"/>
      <c r="AF208" s="131"/>
      <c r="AG208" s="131"/>
      <c r="AH208" s="131"/>
      <c r="AI208" s="131"/>
      <c r="AJ208" s="131"/>
      <c r="AK208" s="131"/>
      <c r="AL208" s="131"/>
      <c r="AM208" s="131"/>
      <c r="AN208" s="131"/>
      <c r="AO208" s="131"/>
      <c r="AP208" s="131"/>
      <c r="AQ208" s="131"/>
      <c r="AR208" s="131"/>
      <c r="AS208" s="131"/>
      <c r="AT208" s="131"/>
      <c r="AU208" s="131"/>
      <c r="AV208" s="131"/>
      <c r="AW208" s="131"/>
      <c r="AX208" s="131"/>
      <c r="AY208" s="131"/>
      <c r="AZ208" s="149"/>
      <c r="BA208" s="132"/>
      <c r="BB208" s="166"/>
      <c r="BC208" s="167">
        <f t="shared" si="33"/>
        <v>0</v>
      </c>
      <c r="BD208" s="232"/>
    </row>
    <row r="209" spans="1:56" ht="12.75" customHeight="1" x14ac:dyDescent="0.25">
      <c r="A209" s="75" t="e">
        <f t="shared" ca="1" si="32"/>
        <v>#NAME?</v>
      </c>
      <c r="B209" s="130">
        <f t="shared" si="34"/>
        <v>44259</v>
      </c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  <c r="R209" s="131"/>
      <c r="S209" s="131"/>
      <c r="T209" s="131"/>
      <c r="U209" s="131"/>
      <c r="V209" s="131"/>
      <c r="W209" s="131"/>
      <c r="X209" s="131"/>
      <c r="Y209" s="131"/>
      <c r="Z209" s="131"/>
      <c r="AA209" s="131"/>
      <c r="AB209" s="131"/>
      <c r="AC209" s="131"/>
      <c r="AD209" s="131"/>
      <c r="AE209" s="131"/>
      <c r="AF209" s="131"/>
      <c r="AG209" s="131"/>
      <c r="AH209" s="131"/>
      <c r="AI209" s="131"/>
      <c r="AJ209" s="131"/>
      <c r="AK209" s="131"/>
      <c r="AL209" s="131"/>
      <c r="AM209" s="131"/>
      <c r="AN209" s="131"/>
      <c r="AO209" s="131"/>
      <c r="AP209" s="131"/>
      <c r="AQ209" s="131"/>
      <c r="AR209" s="131"/>
      <c r="AS209" s="131"/>
      <c r="AT209" s="131"/>
      <c r="AU209" s="131"/>
      <c r="AV209" s="131"/>
      <c r="AW209" s="131"/>
      <c r="AX209" s="131"/>
      <c r="AY209" s="131"/>
      <c r="AZ209" s="149"/>
      <c r="BA209" s="132"/>
      <c r="BB209" s="166"/>
      <c r="BC209" s="167">
        <f t="shared" si="33"/>
        <v>0</v>
      </c>
      <c r="BD209" s="232"/>
    </row>
    <row r="210" spans="1:56" ht="12.75" customHeight="1" x14ac:dyDescent="0.25">
      <c r="A210" s="75" t="e">
        <f t="shared" ca="1" si="32"/>
        <v>#NAME?</v>
      </c>
      <c r="B210" s="130">
        <f t="shared" si="34"/>
        <v>44260</v>
      </c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  <c r="S210" s="131"/>
      <c r="T210" s="131"/>
      <c r="U210" s="131"/>
      <c r="V210" s="131"/>
      <c r="W210" s="131"/>
      <c r="X210" s="131"/>
      <c r="Y210" s="131"/>
      <c r="Z210" s="131"/>
      <c r="AA210" s="131"/>
      <c r="AB210" s="131"/>
      <c r="AC210" s="131"/>
      <c r="AD210" s="131"/>
      <c r="AE210" s="131"/>
      <c r="AF210" s="131"/>
      <c r="AG210" s="131"/>
      <c r="AH210" s="131"/>
      <c r="AI210" s="131"/>
      <c r="AJ210" s="131"/>
      <c r="AK210" s="131"/>
      <c r="AL210" s="131"/>
      <c r="AM210" s="131"/>
      <c r="AN210" s="131"/>
      <c r="AO210" s="131"/>
      <c r="AP210" s="131"/>
      <c r="AQ210" s="131"/>
      <c r="AR210" s="131"/>
      <c r="AS210" s="131"/>
      <c r="AT210" s="131"/>
      <c r="AU210" s="131"/>
      <c r="AV210" s="131"/>
      <c r="AW210" s="131"/>
      <c r="AX210" s="131"/>
      <c r="AY210" s="131"/>
      <c r="AZ210" s="149"/>
      <c r="BA210" s="132"/>
      <c r="BB210" s="166"/>
      <c r="BC210" s="167">
        <f t="shared" si="33"/>
        <v>0</v>
      </c>
      <c r="BD210" s="232"/>
    </row>
    <row r="211" spans="1:56" ht="12.75" customHeight="1" x14ac:dyDescent="0.25">
      <c r="A211" s="75" t="e">
        <f t="shared" ca="1" si="32"/>
        <v>#NAME?</v>
      </c>
      <c r="B211" s="130">
        <f t="shared" si="34"/>
        <v>44261</v>
      </c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  <c r="T211" s="131"/>
      <c r="U211" s="131"/>
      <c r="V211" s="131"/>
      <c r="W211" s="131"/>
      <c r="X211" s="131"/>
      <c r="Y211" s="131"/>
      <c r="Z211" s="131"/>
      <c r="AA211" s="131"/>
      <c r="AB211" s="131"/>
      <c r="AC211" s="131"/>
      <c r="AD211" s="131"/>
      <c r="AE211" s="131"/>
      <c r="AF211" s="131"/>
      <c r="AG211" s="131"/>
      <c r="AH211" s="131"/>
      <c r="AI211" s="131"/>
      <c r="AJ211" s="131"/>
      <c r="AK211" s="131"/>
      <c r="AL211" s="131"/>
      <c r="AM211" s="131"/>
      <c r="AN211" s="131"/>
      <c r="AO211" s="131"/>
      <c r="AP211" s="131"/>
      <c r="AQ211" s="131"/>
      <c r="AR211" s="131"/>
      <c r="AS211" s="131"/>
      <c r="AT211" s="131"/>
      <c r="AU211" s="131"/>
      <c r="AV211" s="131"/>
      <c r="AW211" s="131"/>
      <c r="AX211" s="131"/>
      <c r="AY211" s="131"/>
      <c r="AZ211" s="149"/>
      <c r="BA211" s="132"/>
      <c r="BB211" s="166"/>
      <c r="BC211" s="167">
        <f t="shared" si="33"/>
        <v>0</v>
      </c>
      <c r="BD211" s="232"/>
    </row>
    <row r="212" spans="1:56" ht="12.75" customHeight="1" x14ac:dyDescent="0.25">
      <c r="A212" s="75" t="e">
        <f t="shared" ca="1" si="32"/>
        <v>#NAME?</v>
      </c>
      <c r="B212" s="130">
        <f t="shared" si="34"/>
        <v>44262</v>
      </c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131"/>
      <c r="S212" s="131"/>
      <c r="T212" s="131"/>
      <c r="U212" s="131"/>
      <c r="V212" s="131"/>
      <c r="W212" s="131"/>
      <c r="X212" s="131"/>
      <c r="Y212" s="131"/>
      <c r="Z212" s="131"/>
      <c r="AA212" s="131"/>
      <c r="AB212" s="131"/>
      <c r="AC212" s="131"/>
      <c r="AD212" s="131"/>
      <c r="AE212" s="131"/>
      <c r="AF212" s="131"/>
      <c r="AG212" s="131"/>
      <c r="AH212" s="131"/>
      <c r="AI212" s="131"/>
      <c r="AJ212" s="131"/>
      <c r="AK212" s="131"/>
      <c r="AL212" s="131"/>
      <c r="AM212" s="131"/>
      <c r="AN212" s="131"/>
      <c r="AO212" s="131"/>
      <c r="AP212" s="131"/>
      <c r="AQ212" s="131"/>
      <c r="AR212" s="131"/>
      <c r="AS212" s="131"/>
      <c r="AT212" s="131"/>
      <c r="AU212" s="131"/>
      <c r="AV212" s="131"/>
      <c r="AW212" s="131"/>
      <c r="AX212" s="131"/>
      <c r="AY212" s="131"/>
      <c r="AZ212" s="149"/>
      <c r="BA212" s="132"/>
      <c r="BB212" s="166"/>
      <c r="BC212" s="167">
        <f t="shared" si="33"/>
        <v>0</v>
      </c>
      <c r="BD212" s="232"/>
    </row>
    <row r="213" spans="1:56" ht="12.75" customHeight="1" x14ac:dyDescent="0.25">
      <c r="A213" s="75" t="e">
        <f t="shared" ca="1" si="32"/>
        <v>#NAME?</v>
      </c>
      <c r="B213" s="130">
        <f t="shared" si="34"/>
        <v>44263</v>
      </c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  <c r="S213" s="131"/>
      <c r="T213" s="131"/>
      <c r="U213" s="131"/>
      <c r="V213" s="131"/>
      <c r="W213" s="131"/>
      <c r="X213" s="131"/>
      <c r="Y213" s="131"/>
      <c r="Z213" s="131"/>
      <c r="AA213" s="131"/>
      <c r="AB213" s="131"/>
      <c r="AC213" s="131"/>
      <c r="AD213" s="131"/>
      <c r="AE213" s="131"/>
      <c r="AF213" s="131"/>
      <c r="AG213" s="131"/>
      <c r="AH213" s="131"/>
      <c r="AI213" s="131"/>
      <c r="AJ213" s="131"/>
      <c r="AK213" s="131"/>
      <c r="AL213" s="131"/>
      <c r="AM213" s="131"/>
      <c r="AN213" s="131"/>
      <c r="AO213" s="131"/>
      <c r="AP213" s="131"/>
      <c r="AQ213" s="131"/>
      <c r="AR213" s="131"/>
      <c r="AS213" s="131"/>
      <c r="AT213" s="131"/>
      <c r="AU213" s="131"/>
      <c r="AV213" s="131"/>
      <c r="AW213" s="131"/>
      <c r="AX213" s="131"/>
      <c r="AY213" s="131"/>
      <c r="AZ213" s="149"/>
      <c r="BA213" s="132"/>
      <c r="BB213" s="166"/>
      <c r="BC213" s="167">
        <f t="shared" si="33"/>
        <v>0</v>
      </c>
      <c r="BD213" s="232"/>
    </row>
    <row r="214" spans="1:56" ht="12.75" customHeight="1" x14ac:dyDescent="0.25">
      <c r="A214" s="75" t="e">
        <f t="shared" ca="1" si="32"/>
        <v>#NAME?</v>
      </c>
      <c r="B214" s="130">
        <f t="shared" si="34"/>
        <v>44264</v>
      </c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31"/>
      <c r="T214" s="131"/>
      <c r="U214" s="131"/>
      <c r="V214" s="131"/>
      <c r="W214" s="131"/>
      <c r="X214" s="131"/>
      <c r="Y214" s="131"/>
      <c r="Z214" s="131"/>
      <c r="AA214" s="131"/>
      <c r="AB214" s="131"/>
      <c r="AC214" s="131"/>
      <c r="AD214" s="131"/>
      <c r="AE214" s="131"/>
      <c r="AF214" s="131"/>
      <c r="AG214" s="131"/>
      <c r="AH214" s="131"/>
      <c r="AI214" s="131"/>
      <c r="AJ214" s="131"/>
      <c r="AK214" s="131"/>
      <c r="AL214" s="131"/>
      <c r="AM214" s="131"/>
      <c r="AN214" s="131"/>
      <c r="AO214" s="131"/>
      <c r="AP214" s="131"/>
      <c r="AQ214" s="131"/>
      <c r="AR214" s="131"/>
      <c r="AS214" s="131"/>
      <c r="AT214" s="131"/>
      <c r="AU214" s="131"/>
      <c r="AV214" s="131"/>
      <c r="AW214" s="131"/>
      <c r="AX214" s="131"/>
      <c r="AY214" s="131"/>
      <c r="AZ214" s="149"/>
      <c r="BA214" s="132"/>
      <c r="BB214" s="166"/>
      <c r="BC214" s="167">
        <f t="shared" si="33"/>
        <v>0</v>
      </c>
      <c r="BD214" s="232"/>
    </row>
    <row r="215" spans="1:56" ht="12.75" customHeight="1" x14ac:dyDescent="0.25">
      <c r="A215" s="75" t="e">
        <f t="shared" ca="1" si="32"/>
        <v>#NAME?</v>
      </c>
      <c r="B215" s="130">
        <f t="shared" si="34"/>
        <v>44265</v>
      </c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31"/>
      <c r="T215" s="131"/>
      <c r="U215" s="131"/>
      <c r="V215" s="131"/>
      <c r="W215" s="131"/>
      <c r="X215" s="131"/>
      <c r="Y215" s="131"/>
      <c r="Z215" s="131"/>
      <c r="AA215" s="131"/>
      <c r="AB215" s="131"/>
      <c r="AC215" s="131"/>
      <c r="AD215" s="131"/>
      <c r="AE215" s="131"/>
      <c r="AF215" s="131"/>
      <c r="AG215" s="131"/>
      <c r="AH215" s="131"/>
      <c r="AI215" s="131"/>
      <c r="AJ215" s="131"/>
      <c r="AK215" s="131"/>
      <c r="AL215" s="131"/>
      <c r="AM215" s="131"/>
      <c r="AN215" s="131"/>
      <c r="AO215" s="131"/>
      <c r="AP215" s="131"/>
      <c r="AQ215" s="131"/>
      <c r="AR215" s="131"/>
      <c r="AS215" s="131"/>
      <c r="AT215" s="131"/>
      <c r="AU215" s="131"/>
      <c r="AV215" s="131"/>
      <c r="AW215" s="131"/>
      <c r="AX215" s="131"/>
      <c r="AY215" s="131"/>
      <c r="AZ215" s="149"/>
      <c r="BA215" s="132"/>
      <c r="BB215" s="166"/>
      <c r="BC215" s="167">
        <f t="shared" si="33"/>
        <v>0</v>
      </c>
      <c r="BD215" s="232"/>
    </row>
    <row r="216" spans="1:56" ht="12.75" customHeight="1" x14ac:dyDescent="0.25">
      <c r="A216" s="75" t="e">
        <f t="shared" ca="1" si="32"/>
        <v>#NAME?</v>
      </c>
      <c r="B216" s="130">
        <f t="shared" si="34"/>
        <v>44266</v>
      </c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31"/>
      <c r="T216" s="131"/>
      <c r="U216" s="131"/>
      <c r="V216" s="131"/>
      <c r="W216" s="131"/>
      <c r="X216" s="131"/>
      <c r="Y216" s="131"/>
      <c r="Z216" s="131"/>
      <c r="AA216" s="131"/>
      <c r="AB216" s="131"/>
      <c r="AC216" s="131"/>
      <c r="AD216" s="131"/>
      <c r="AE216" s="131"/>
      <c r="AF216" s="131"/>
      <c r="AG216" s="131"/>
      <c r="AH216" s="131"/>
      <c r="AI216" s="131"/>
      <c r="AJ216" s="131"/>
      <c r="AK216" s="131"/>
      <c r="AL216" s="131"/>
      <c r="AM216" s="131"/>
      <c r="AN216" s="131"/>
      <c r="AO216" s="131"/>
      <c r="AP216" s="131"/>
      <c r="AQ216" s="131"/>
      <c r="AR216" s="131"/>
      <c r="AS216" s="131"/>
      <c r="AT216" s="131"/>
      <c r="AU216" s="131"/>
      <c r="AV216" s="131"/>
      <c r="AW216" s="131"/>
      <c r="AX216" s="131"/>
      <c r="AY216" s="131"/>
      <c r="AZ216" s="149"/>
      <c r="BA216" s="132"/>
      <c r="BB216" s="166"/>
      <c r="BC216" s="167">
        <f t="shared" si="33"/>
        <v>0</v>
      </c>
      <c r="BD216" s="232"/>
    </row>
    <row r="217" spans="1:56" ht="12.75" customHeight="1" x14ac:dyDescent="0.25">
      <c r="A217" s="75" t="e">
        <f t="shared" ca="1" si="32"/>
        <v>#NAME?</v>
      </c>
      <c r="B217" s="130">
        <f t="shared" si="34"/>
        <v>44267</v>
      </c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31"/>
      <c r="T217" s="131"/>
      <c r="U217" s="131"/>
      <c r="V217" s="131"/>
      <c r="W217" s="131"/>
      <c r="X217" s="131"/>
      <c r="Y217" s="131"/>
      <c r="Z217" s="131"/>
      <c r="AA217" s="131"/>
      <c r="AB217" s="131"/>
      <c r="AC217" s="131"/>
      <c r="AD217" s="131"/>
      <c r="AE217" s="131"/>
      <c r="AF217" s="131"/>
      <c r="AG217" s="131"/>
      <c r="AH217" s="131"/>
      <c r="AI217" s="131"/>
      <c r="AJ217" s="131"/>
      <c r="AK217" s="131"/>
      <c r="AL217" s="131"/>
      <c r="AM217" s="131"/>
      <c r="AN217" s="131"/>
      <c r="AO217" s="131"/>
      <c r="AP217" s="131"/>
      <c r="AQ217" s="131"/>
      <c r="AR217" s="131"/>
      <c r="AS217" s="131"/>
      <c r="AT217" s="131"/>
      <c r="AU217" s="131"/>
      <c r="AV217" s="131"/>
      <c r="AW217" s="131"/>
      <c r="AX217" s="131"/>
      <c r="AY217" s="131"/>
      <c r="AZ217" s="149"/>
      <c r="BA217" s="132"/>
      <c r="BB217" s="166"/>
      <c r="BC217" s="167">
        <f t="shared" si="33"/>
        <v>0</v>
      </c>
      <c r="BD217" s="232"/>
    </row>
    <row r="218" spans="1:56" ht="12.75" customHeight="1" x14ac:dyDescent="0.25">
      <c r="A218" s="75" t="e">
        <f t="shared" ca="1" si="32"/>
        <v>#NAME?</v>
      </c>
      <c r="B218" s="130">
        <f t="shared" si="34"/>
        <v>44268</v>
      </c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31"/>
      <c r="T218" s="131"/>
      <c r="U218" s="131"/>
      <c r="V218" s="131"/>
      <c r="W218" s="131"/>
      <c r="X218" s="131"/>
      <c r="Y218" s="131"/>
      <c r="Z218" s="131"/>
      <c r="AA218" s="131"/>
      <c r="AB218" s="131"/>
      <c r="AC218" s="131"/>
      <c r="AD218" s="131"/>
      <c r="AE218" s="131"/>
      <c r="AF218" s="131"/>
      <c r="AG218" s="131"/>
      <c r="AH218" s="131"/>
      <c r="AI218" s="131"/>
      <c r="AJ218" s="131"/>
      <c r="AK218" s="131"/>
      <c r="AL218" s="131"/>
      <c r="AM218" s="131"/>
      <c r="AN218" s="131"/>
      <c r="AO218" s="131"/>
      <c r="AP218" s="131"/>
      <c r="AQ218" s="131"/>
      <c r="AR218" s="131"/>
      <c r="AS218" s="131"/>
      <c r="AT218" s="131"/>
      <c r="AU218" s="131"/>
      <c r="AV218" s="131"/>
      <c r="AW218" s="131"/>
      <c r="AX218" s="131"/>
      <c r="AY218" s="131"/>
      <c r="AZ218" s="149"/>
      <c r="BA218" s="132"/>
      <c r="BB218" s="166"/>
      <c r="BC218" s="167">
        <f t="shared" si="33"/>
        <v>0</v>
      </c>
      <c r="BD218" s="232"/>
    </row>
    <row r="219" spans="1:56" ht="12.75" customHeight="1" x14ac:dyDescent="0.25">
      <c r="A219" s="75" t="e">
        <f t="shared" ca="1" si="32"/>
        <v>#NAME?</v>
      </c>
      <c r="B219" s="130">
        <f t="shared" si="34"/>
        <v>44269</v>
      </c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  <c r="T219" s="131"/>
      <c r="U219" s="131"/>
      <c r="V219" s="131"/>
      <c r="W219" s="131"/>
      <c r="X219" s="131"/>
      <c r="Y219" s="131"/>
      <c r="Z219" s="131"/>
      <c r="AA219" s="131"/>
      <c r="AB219" s="131"/>
      <c r="AC219" s="131"/>
      <c r="AD219" s="131"/>
      <c r="AE219" s="131"/>
      <c r="AF219" s="131"/>
      <c r="AG219" s="131"/>
      <c r="AH219" s="131"/>
      <c r="AI219" s="131"/>
      <c r="AJ219" s="131"/>
      <c r="AK219" s="131"/>
      <c r="AL219" s="131"/>
      <c r="AM219" s="131"/>
      <c r="AN219" s="131"/>
      <c r="AO219" s="131"/>
      <c r="AP219" s="131"/>
      <c r="AQ219" s="131"/>
      <c r="AR219" s="131"/>
      <c r="AS219" s="131"/>
      <c r="AT219" s="131"/>
      <c r="AU219" s="131"/>
      <c r="AV219" s="131"/>
      <c r="AW219" s="131"/>
      <c r="AX219" s="131"/>
      <c r="AY219" s="131"/>
      <c r="AZ219" s="149"/>
      <c r="BA219" s="132"/>
      <c r="BB219" s="166"/>
      <c r="BC219" s="167">
        <f t="shared" si="33"/>
        <v>0</v>
      </c>
      <c r="BD219" s="232"/>
    </row>
    <row r="220" spans="1:56" ht="12.75" customHeight="1" x14ac:dyDescent="0.25">
      <c r="A220" s="75" t="e">
        <f t="shared" ca="1" si="32"/>
        <v>#NAME?</v>
      </c>
      <c r="B220" s="130">
        <f t="shared" si="34"/>
        <v>44270</v>
      </c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  <c r="T220" s="131"/>
      <c r="U220" s="131"/>
      <c r="V220" s="131"/>
      <c r="W220" s="131"/>
      <c r="X220" s="131"/>
      <c r="Y220" s="131"/>
      <c r="Z220" s="131"/>
      <c r="AA220" s="131"/>
      <c r="AB220" s="131"/>
      <c r="AC220" s="131"/>
      <c r="AD220" s="131"/>
      <c r="AE220" s="131"/>
      <c r="AF220" s="131"/>
      <c r="AG220" s="131"/>
      <c r="AH220" s="131"/>
      <c r="AI220" s="131"/>
      <c r="AJ220" s="131"/>
      <c r="AK220" s="131"/>
      <c r="AL220" s="131"/>
      <c r="AM220" s="131"/>
      <c r="AN220" s="131"/>
      <c r="AO220" s="131"/>
      <c r="AP220" s="131"/>
      <c r="AQ220" s="131"/>
      <c r="AR220" s="131"/>
      <c r="AS220" s="131"/>
      <c r="AT220" s="131"/>
      <c r="AU220" s="131"/>
      <c r="AV220" s="131"/>
      <c r="AW220" s="131"/>
      <c r="AX220" s="131"/>
      <c r="AY220" s="131"/>
      <c r="AZ220" s="149"/>
      <c r="BA220" s="132"/>
      <c r="BB220" s="166"/>
      <c r="BC220" s="167">
        <f t="shared" si="33"/>
        <v>0</v>
      </c>
      <c r="BD220" s="232"/>
    </row>
    <row r="221" spans="1:56" ht="12.75" customHeight="1" x14ac:dyDescent="0.25">
      <c r="A221" s="75" t="e">
        <f t="shared" ca="1" si="32"/>
        <v>#NAME?</v>
      </c>
      <c r="B221" s="130">
        <f t="shared" si="34"/>
        <v>44271</v>
      </c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  <c r="T221" s="131"/>
      <c r="U221" s="131"/>
      <c r="V221" s="131"/>
      <c r="W221" s="131"/>
      <c r="X221" s="131"/>
      <c r="Y221" s="131"/>
      <c r="Z221" s="131"/>
      <c r="AA221" s="131"/>
      <c r="AB221" s="131"/>
      <c r="AC221" s="131"/>
      <c r="AD221" s="131"/>
      <c r="AE221" s="131"/>
      <c r="AF221" s="131"/>
      <c r="AG221" s="131"/>
      <c r="AH221" s="131"/>
      <c r="AI221" s="131"/>
      <c r="AJ221" s="131"/>
      <c r="AK221" s="131"/>
      <c r="AL221" s="131"/>
      <c r="AM221" s="131"/>
      <c r="AN221" s="131"/>
      <c r="AO221" s="131"/>
      <c r="AP221" s="131"/>
      <c r="AQ221" s="131"/>
      <c r="AR221" s="131"/>
      <c r="AS221" s="131"/>
      <c r="AT221" s="131"/>
      <c r="AU221" s="131"/>
      <c r="AV221" s="131"/>
      <c r="AW221" s="131"/>
      <c r="AX221" s="131"/>
      <c r="AY221" s="131"/>
      <c r="AZ221" s="149"/>
      <c r="BA221" s="132"/>
      <c r="BB221" s="166"/>
      <c r="BC221" s="167">
        <f t="shared" si="33"/>
        <v>0</v>
      </c>
      <c r="BD221" s="232"/>
    </row>
    <row r="222" spans="1:56" ht="12.75" customHeight="1" x14ac:dyDescent="0.25">
      <c r="A222" s="75" t="e">
        <f t="shared" ca="1" si="32"/>
        <v>#NAME?</v>
      </c>
      <c r="B222" s="130">
        <f t="shared" si="34"/>
        <v>44272</v>
      </c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31"/>
      <c r="T222" s="131"/>
      <c r="U222" s="131"/>
      <c r="V222" s="131"/>
      <c r="W222" s="131"/>
      <c r="X222" s="131"/>
      <c r="Y222" s="131"/>
      <c r="Z222" s="131"/>
      <c r="AA222" s="131"/>
      <c r="AB222" s="131"/>
      <c r="AC222" s="131"/>
      <c r="AD222" s="131"/>
      <c r="AE222" s="131"/>
      <c r="AF222" s="131"/>
      <c r="AG222" s="131"/>
      <c r="AH222" s="131"/>
      <c r="AI222" s="131"/>
      <c r="AJ222" s="131"/>
      <c r="AK222" s="131"/>
      <c r="AL222" s="131"/>
      <c r="AM222" s="131"/>
      <c r="AN222" s="131"/>
      <c r="AO222" s="131"/>
      <c r="AP222" s="131"/>
      <c r="AQ222" s="131"/>
      <c r="AR222" s="131"/>
      <c r="AS222" s="131"/>
      <c r="AT222" s="131"/>
      <c r="AU222" s="131"/>
      <c r="AV222" s="131"/>
      <c r="AW222" s="131"/>
      <c r="AX222" s="131"/>
      <c r="AY222" s="131"/>
      <c r="AZ222" s="149"/>
      <c r="BA222" s="132"/>
      <c r="BB222" s="166"/>
      <c r="BC222" s="167">
        <f t="shared" si="33"/>
        <v>0</v>
      </c>
      <c r="BD222" s="232"/>
    </row>
    <row r="223" spans="1:56" ht="12.75" customHeight="1" x14ac:dyDescent="0.25">
      <c r="A223" s="75" t="e">
        <f t="shared" ca="1" si="32"/>
        <v>#NAME?</v>
      </c>
      <c r="B223" s="130">
        <f t="shared" si="34"/>
        <v>44273</v>
      </c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  <c r="V223" s="131"/>
      <c r="W223" s="131"/>
      <c r="X223" s="131"/>
      <c r="Y223" s="131"/>
      <c r="Z223" s="131"/>
      <c r="AA223" s="131"/>
      <c r="AB223" s="131"/>
      <c r="AC223" s="131"/>
      <c r="AD223" s="131"/>
      <c r="AE223" s="131"/>
      <c r="AF223" s="131"/>
      <c r="AG223" s="131"/>
      <c r="AH223" s="131"/>
      <c r="AI223" s="131"/>
      <c r="AJ223" s="131"/>
      <c r="AK223" s="131"/>
      <c r="AL223" s="131"/>
      <c r="AM223" s="131"/>
      <c r="AN223" s="131"/>
      <c r="AO223" s="131"/>
      <c r="AP223" s="131"/>
      <c r="AQ223" s="131"/>
      <c r="AR223" s="131"/>
      <c r="AS223" s="131"/>
      <c r="AT223" s="131"/>
      <c r="AU223" s="131"/>
      <c r="AV223" s="131"/>
      <c r="AW223" s="131"/>
      <c r="AX223" s="131"/>
      <c r="AY223" s="131"/>
      <c r="AZ223" s="149"/>
      <c r="BA223" s="132"/>
      <c r="BB223" s="166"/>
      <c r="BC223" s="167">
        <f t="shared" si="33"/>
        <v>0</v>
      </c>
      <c r="BD223" s="232"/>
    </row>
    <row r="224" spans="1:56" ht="12.75" customHeight="1" x14ac:dyDescent="0.25">
      <c r="A224" s="75" t="e">
        <f t="shared" ca="1" si="32"/>
        <v>#NAME?</v>
      </c>
      <c r="B224" s="130">
        <f t="shared" si="34"/>
        <v>44274</v>
      </c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31"/>
      <c r="T224" s="131"/>
      <c r="U224" s="131"/>
      <c r="V224" s="131"/>
      <c r="W224" s="131"/>
      <c r="X224" s="131"/>
      <c r="Y224" s="131"/>
      <c r="Z224" s="131"/>
      <c r="AA224" s="131"/>
      <c r="AB224" s="131"/>
      <c r="AC224" s="131"/>
      <c r="AD224" s="131"/>
      <c r="AE224" s="131"/>
      <c r="AF224" s="131"/>
      <c r="AG224" s="131"/>
      <c r="AH224" s="131"/>
      <c r="AI224" s="131"/>
      <c r="AJ224" s="131"/>
      <c r="AK224" s="131"/>
      <c r="AL224" s="131"/>
      <c r="AM224" s="131"/>
      <c r="AN224" s="131"/>
      <c r="AO224" s="131"/>
      <c r="AP224" s="131"/>
      <c r="AQ224" s="131"/>
      <c r="AR224" s="131"/>
      <c r="AS224" s="131"/>
      <c r="AT224" s="131"/>
      <c r="AU224" s="131"/>
      <c r="AV224" s="131"/>
      <c r="AW224" s="131"/>
      <c r="AX224" s="131"/>
      <c r="AY224" s="131"/>
      <c r="AZ224" s="149"/>
      <c r="BA224" s="132"/>
      <c r="BB224" s="166"/>
      <c r="BC224" s="167">
        <f t="shared" si="33"/>
        <v>0</v>
      </c>
      <c r="BD224" s="232"/>
    </row>
    <row r="225" spans="1:56" ht="12.75" customHeight="1" x14ac:dyDescent="0.25">
      <c r="A225" s="75" t="e">
        <f t="shared" ca="1" si="32"/>
        <v>#NAME?</v>
      </c>
      <c r="B225" s="130">
        <f t="shared" si="34"/>
        <v>44275</v>
      </c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31"/>
      <c r="T225" s="131"/>
      <c r="U225" s="131"/>
      <c r="V225" s="131"/>
      <c r="W225" s="131"/>
      <c r="X225" s="131"/>
      <c r="Y225" s="131"/>
      <c r="Z225" s="131"/>
      <c r="AA225" s="131"/>
      <c r="AB225" s="131"/>
      <c r="AC225" s="131"/>
      <c r="AD225" s="131"/>
      <c r="AE225" s="131"/>
      <c r="AF225" s="131"/>
      <c r="AG225" s="131"/>
      <c r="AH225" s="131"/>
      <c r="AI225" s="131"/>
      <c r="AJ225" s="131"/>
      <c r="AK225" s="131"/>
      <c r="AL225" s="131"/>
      <c r="AM225" s="131"/>
      <c r="AN225" s="131"/>
      <c r="AO225" s="131"/>
      <c r="AP225" s="131"/>
      <c r="AQ225" s="131"/>
      <c r="AR225" s="131"/>
      <c r="AS225" s="131"/>
      <c r="AT225" s="131"/>
      <c r="AU225" s="131"/>
      <c r="AV225" s="131"/>
      <c r="AW225" s="131"/>
      <c r="AX225" s="131"/>
      <c r="AY225" s="131"/>
      <c r="AZ225" s="149"/>
      <c r="BA225" s="132"/>
      <c r="BB225" s="166"/>
      <c r="BC225" s="167">
        <f t="shared" si="33"/>
        <v>0</v>
      </c>
      <c r="BD225" s="232"/>
    </row>
    <row r="226" spans="1:56" ht="12.75" customHeight="1" x14ac:dyDescent="0.25">
      <c r="A226" s="75" t="e">
        <f t="shared" ca="1" si="32"/>
        <v>#NAME?</v>
      </c>
      <c r="B226" s="130">
        <f t="shared" si="34"/>
        <v>44276</v>
      </c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  <c r="S226" s="131"/>
      <c r="T226" s="131"/>
      <c r="U226" s="131"/>
      <c r="V226" s="131"/>
      <c r="W226" s="131"/>
      <c r="X226" s="131"/>
      <c r="Y226" s="131"/>
      <c r="Z226" s="131"/>
      <c r="AA226" s="131"/>
      <c r="AB226" s="131"/>
      <c r="AC226" s="131"/>
      <c r="AD226" s="131"/>
      <c r="AE226" s="131"/>
      <c r="AF226" s="131"/>
      <c r="AG226" s="131"/>
      <c r="AH226" s="131"/>
      <c r="AI226" s="131"/>
      <c r="AJ226" s="131"/>
      <c r="AK226" s="131"/>
      <c r="AL226" s="131"/>
      <c r="AM226" s="131"/>
      <c r="AN226" s="131"/>
      <c r="AO226" s="131"/>
      <c r="AP226" s="131"/>
      <c r="AQ226" s="131"/>
      <c r="AR226" s="131"/>
      <c r="AS226" s="131"/>
      <c r="AT226" s="131"/>
      <c r="AU226" s="131"/>
      <c r="AV226" s="131"/>
      <c r="AW226" s="131"/>
      <c r="AX226" s="131"/>
      <c r="AY226" s="131"/>
      <c r="AZ226" s="149"/>
      <c r="BA226" s="132"/>
      <c r="BB226" s="166"/>
      <c r="BC226" s="167">
        <f t="shared" si="33"/>
        <v>0</v>
      </c>
      <c r="BD226" s="232"/>
    </row>
    <row r="227" spans="1:56" ht="12.75" customHeight="1" x14ac:dyDescent="0.25">
      <c r="A227" s="75" t="e">
        <f t="shared" ca="1" si="32"/>
        <v>#NAME?</v>
      </c>
      <c r="B227" s="130">
        <f t="shared" si="34"/>
        <v>44277</v>
      </c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31"/>
      <c r="T227" s="131"/>
      <c r="U227" s="131"/>
      <c r="V227" s="131"/>
      <c r="W227" s="131"/>
      <c r="X227" s="131"/>
      <c r="Y227" s="131"/>
      <c r="Z227" s="131"/>
      <c r="AA227" s="131"/>
      <c r="AB227" s="131"/>
      <c r="AC227" s="131"/>
      <c r="AD227" s="131"/>
      <c r="AE227" s="131"/>
      <c r="AF227" s="131"/>
      <c r="AG227" s="131"/>
      <c r="AH227" s="131"/>
      <c r="AI227" s="131"/>
      <c r="AJ227" s="131"/>
      <c r="AK227" s="131"/>
      <c r="AL227" s="131"/>
      <c r="AM227" s="131"/>
      <c r="AN227" s="131"/>
      <c r="AO227" s="131"/>
      <c r="AP227" s="131"/>
      <c r="AQ227" s="131"/>
      <c r="AR227" s="131"/>
      <c r="AS227" s="131"/>
      <c r="AT227" s="131"/>
      <c r="AU227" s="131"/>
      <c r="AV227" s="131"/>
      <c r="AW227" s="131"/>
      <c r="AX227" s="131"/>
      <c r="AY227" s="131"/>
      <c r="AZ227" s="149"/>
      <c r="BA227" s="132"/>
      <c r="BB227" s="166"/>
      <c r="BC227" s="167">
        <f t="shared" si="33"/>
        <v>0</v>
      </c>
      <c r="BD227" s="232"/>
    </row>
    <row r="228" spans="1:56" ht="12.75" customHeight="1" x14ac:dyDescent="0.25">
      <c r="A228" s="75" t="e">
        <f t="shared" ca="1" si="32"/>
        <v>#NAME?</v>
      </c>
      <c r="B228" s="130">
        <f t="shared" si="34"/>
        <v>44278</v>
      </c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31"/>
      <c r="T228" s="131"/>
      <c r="U228" s="131"/>
      <c r="V228" s="131"/>
      <c r="W228" s="131"/>
      <c r="X228" s="131"/>
      <c r="Y228" s="131"/>
      <c r="Z228" s="131"/>
      <c r="AA228" s="131"/>
      <c r="AB228" s="131"/>
      <c r="AC228" s="131"/>
      <c r="AD228" s="131"/>
      <c r="AE228" s="131"/>
      <c r="AF228" s="131"/>
      <c r="AG228" s="131"/>
      <c r="AH228" s="131"/>
      <c r="AI228" s="131"/>
      <c r="AJ228" s="131"/>
      <c r="AK228" s="131"/>
      <c r="AL228" s="131"/>
      <c r="AM228" s="131"/>
      <c r="AN228" s="131"/>
      <c r="AO228" s="131"/>
      <c r="AP228" s="131"/>
      <c r="AQ228" s="131"/>
      <c r="AR228" s="131"/>
      <c r="AS228" s="131"/>
      <c r="AT228" s="131"/>
      <c r="AU228" s="131"/>
      <c r="AV228" s="131"/>
      <c r="AW228" s="131"/>
      <c r="AX228" s="131"/>
      <c r="AY228" s="131"/>
      <c r="AZ228" s="149"/>
      <c r="BA228" s="132"/>
      <c r="BB228" s="166"/>
      <c r="BC228" s="167">
        <f t="shared" si="33"/>
        <v>0</v>
      </c>
      <c r="BD228" s="232"/>
    </row>
    <row r="229" spans="1:56" ht="12.75" customHeight="1" x14ac:dyDescent="0.25">
      <c r="A229" s="75" t="e">
        <f t="shared" ca="1" si="32"/>
        <v>#NAME?</v>
      </c>
      <c r="B229" s="130">
        <f t="shared" si="34"/>
        <v>44279</v>
      </c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31"/>
      <c r="T229" s="131"/>
      <c r="U229" s="131"/>
      <c r="V229" s="131"/>
      <c r="W229" s="131"/>
      <c r="X229" s="131"/>
      <c r="Y229" s="131"/>
      <c r="Z229" s="131"/>
      <c r="AA229" s="131"/>
      <c r="AB229" s="131"/>
      <c r="AC229" s="131"/>
      <c r="AD229" s="131"/>
      <c r="AE229" s="131"/>
      <c r="AF229" s="131"/>
      <c r="AG229" s="131"/>
      <c r="AH229" s="131"/>
      <c r="AI229" s="131"/>
      <c r="AJ229" s="131"/>
      <c r="AK229" s="131"/>
      <c r="AL229" s="131"/>
      <c r="AM229" s="131"/>
      <c r="AN229" s="131"/>
      <c r="AO229" s="131"/>
      <c r="AP229" s="131"/>
      <c r="AQ229" s="131"/>
      <c r="AR229" s="131"/>
      <c r="AS229" s="131"/>
      <c r="AT229" s="131"/>
      <c r="AU229" s="131"/>
      <c r="AV229" s="131"/>
      <c r="AW229" s="131"/>
      <c r="AX229" s="131"/>
      <c r="AY229" s="131"/>
      <c r="AZ229" s="149"/>
      <c r="BA229" s="132"/>
      <c r="BB229" s="166"/>
      <c r="BC229" s="167">
        <f t="shared" si="33"/>
        <v>0</v>
      </c>
      <c r="BD229" s="232"/>
    </row>
    <row r="230" spans="1:56" ht="12.75" customHeight="1" x14ac:dyDescent="0.25">
      <c r="A230" s="75" t="e">
        <f t="shared" ca="1" si="32"/>
        <v>#NAME?</v>
      </c>
      <c r="B230" s="130">
        <f t="shared" si="34"/>
        <v>44280</v>
      </c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31"/>
      <c r="T230" s="131"/>
      <c r="U230" s="131"/>
      <c r="V230" s="131"/>
      <c r="W230" s="131"/>
      <c r="X230" s="131"/>
      <c r="Y230" s="131"/>
      <c r="Z230" s="131"/>
      <c r="AA230" s="131"/>
      <c r="AB230" s="131"/>
      <c r="AC230" s="131"/>
      <c r="AD230" s="131"/>
      <c r="AE230" s="131"/>
      <c r="AF230" s="131"/>
      <c r="AG230" s="131"/>
      <c r="AH230" s="131"/>
      <c r="AI230" s="131"/>
      <c r="AJ230" s="131"/>
      <c r="AK230" s="131"/>
      <c r="AL230" s="131"/>
      <c r="AM230" s="131"/>
      <c r="AN230" s="131"/>
      <c r="AO230" s="131"/>
      <c r="AP230" s="131"/>
      <c r="AQ230" s="131"/>
      <c r="AR230" s="131"/>
      <c r="AS230" s="131"/>
      <c r="AT230" s="131"/>
      <c r="AU230" s="131"/>
      <c r="AV230" s="131"/>
      <c r="AW230" s="131"/>
      <c r="AX230" s="131"/>
      <c r="AY230" s="131"/>
      <c r="AZ230" s="149"/>
      <c r="BA230" s="132"/>
      <c r="BB230" s="166"/>
      <c r="BC230" s="167">
        <f t="shared" si="33"/>
        <v>0</v>
      </c>
      <c r="BD230" s="232"/>
    </row>
    <row r="231" spans="1:56" ht="12.75" customHeight="1" x14ac:dyDescent="0.25">
      <c r="A231" s="75" t="e">
        <f t="shared" ca="1" si="32"/>
        <v>#NAME?</v>
      </c>
      <c r="B231" s="130">
        <f t="shared" si="34"/>
        <v>44281</v>
      </c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  <c r="Z231" s="131"/>
      <c r="AA231" s="131"/>
      <c r="AB231" s="131"/>
      <c r="AC231" s="131"/>
      <c r="AD231" s="131"/>
      <c r="AE231" s="131"/>
      <c r="AF231" s="131"/>
      <c r="AG231" s="131"/>
      <c r="AH231" s="131"/>
      <c r="AI231" s="131"/>
      <c r="AJ231" s="131"/>
      <c r="AK231" s="131"/>
      <c r="AL231" s="131"/>
      <c r="AM231" s="131"/>
      <c r="AN231" s="131"/>
      <c r="AO231" s="131"/>
      <c r="AP231" s="131"/>
      <c r="AQ231" s="131"/>
      <c r="AR231" s="131"/>
      <c r="AS231" s="131"/>
      <c r="AT231" s="131"/>
      <c r="AU231" s="131"/>
      <c r="AV231" s="131"/>
      <c r="AW231" s="131"/>
      <c r="AX231" s="131"/>
      <c r="AY231" s="131"/>
      <c r="AZ231" s="149"/>
      <c r="BA231" s="132"/>
      <c r="BB231" s="166"/>
      <c r="BC231" s="167">
        <f t="shared" si="33"/>
        <v>0</v>
      </c>
      <c r="BD231" s="232"/>
    </row>
    <row r="232" spans="1:56" ht="12.75" customHeight="1" x14ac:dyDescent="0.25">
      <c r="A232" s="75" t="e">
        <f t="shared" ca="1" si="32"/>
        <v>#NAME?</v>
      </c>
      <c r="B232" s="130">
        <f t="shared" si="34"/>
        <v>44282</v>
      </c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  <c r="T232" s="131"/>
      <c r="U232" s="131"/>
      <c r="V232" s="131"/>
      <c r="W232" s="131"/>
      <c r="X232" s="131"/>
      <c r="Y232" s="131"/>
      <c r="Z232" s="131"/>
      <c r="AA232" s="131"/>
      <c r="AB232" s="131"/>
      <c r="AC232" s="131"/>
      <c r="AD232" s="131"/>
      <c r="AE232" s="131"/>
      <c r="AF232" s="131"/>
      <c r="AG232" s="131"/>
      <c r="AH232" s="131"/>
      <c r="AI232" s="131"/>
      <c r="AJ232" s="131"/>
      <c r="AK232" s="131"/>
      <c r="AL232" s="131"/>
      <c r="AM232" s="131"/>
      <c r="AN232" s="131"/>
      <c r="AO232" s="131"/>
      <c r="AP232" s="131"/>
      <c r="AQ232" s="131"/>
      <c r="AR232" s="131"/>
      <c r="AS232" s="131"/>
      <c r="AT232" s="131"/>
      <c r="AU232" s="131"/>
      <c r="AV232" s="131"/>
      <c r="AW232" s="131"/>
      <c r="AX232" s="131"/>
      <c r="AY232" s="131"/>
      <c r="AZ232" s="149"/>
      <c r="BA232" s="132"/>
      <c r="BB232" s="166"/>
      <c r="BC232" s="167">
        <f t="shared" si="33"/>
        <v>0</v>
      </c>
      <c r="BD232" s="232"/>
    </row>
    <row r="233" spans="1:56" ht="12.75" customHeight="1" x14ac:dyDescent="0.25">
      <c r="A233" s="75" t="e">
        <f t="shared" ca="1" si="32"/>
        <v>#NAME?</v>
      </c>
      <c r="B233" s="130">
        <f t="shared" si="34"/>
        <v>44283</v>
      </c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  <c r="Z233" s="131"/>
      <c r="AA233" s="131"/>
      <c r="AB233" s="131"/>
      <c r="AC233" s="131"/>
      <c r="AD233" s="131"/>
      <c r="AE233" s="131"/>
      <c r="AF233" s="131"/>
      <c r="AG233" s="131"/>
      <c r="AH233" s="131"/>
      <c r="AI233" s="131"/>
      <c r="AJ233" s="131"/>
      <c r="AK233" s="131"/>
      <c r="AL233" s="131"/>
      <c r="AM233" s="131"/>
      <c r="AN233" s="131"/>
      <c r="AO233" s="131"/>
      <c r="AP233" s="131"/>
      <c r="AQ233" s="131"/>
      <c r="AR233" s="131"/>
      <c r="AS233" s="131"/>
      <c r="AT233" s="131"/>
      <c r="AU233" s="131"/>
      <c r="AV233" s="131"/>
      <c r="AW233" s="131"/>
      <c r="AX233" s="131"/>
      <c r="AY233" s="131"/>
      <c r="AZ233" s="149"/>
      <c r="BA233" s="132"/>
      <c r="BB233" s="166"/>
      <c r="BC233" s="167">
        <f t="shared" si="33"/>
        <v>0</v>
      </c>
      <c r="BD233" s="232"/>
    </row>
    <row r="234" spans="1:56" ht="12.75" customHeight="1" x14ac:dyDescent="0.25">
      <c r="A234" s="75" t="e">
        <f t="shared" ca="1" si="32"/>
        <v>#NAME?</v>
      </c>
      <c r="B234" s="130">
        <f t="shared" si="34"/>
        <v>44284</v>
      </c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  <c r="T234" s="131"/>
      <c r="U234" s="131"/>
      <c r="V234" s="131"/>
      <c r="W234" s="131"/>
      <c r="X234" s="131"/>
      <c r="Y234" s="131"/>
      <c r="Z234" s="131"/>
      <c r="AA234" s="131"/>
      <c r="AB234" s="131"/>
      <c r="AC234" s="131"/>
      <c r="AD234" s="131"/>
      <c r="AE234" s="131"/>
      <c r="AF234" s="131"/>
      <c r="AG234" s="131"/>
      <c r="AH234" s="131"/>
      <c r="AI234" s="131"/>
      <c r="AJ234" s="131"/>
      <c r="AK234" s="131"/>
      <c r="AL234" s="131"/>
      <c r="AM234" s="131"/>
      <c r="AN234" s="131"/>
      <c r="AO234" s="131"/>
      <c r="AP234" s="131"/>
      <c r="AQ234" s="131"/>
      <c r="AR234" s="131"/>
      <c r="AS234" s="131"/>
      <c r="AT234" s="131"/>
      <c r="AU234" s="131"/>
      <c r="AV234" s="131"/>
      <c r="AW234" s="131"/>
      <c r="AX234" s="131"/>
      <c r="AY234" s="131"/>
      <c r="AZ234" s="149"/>
      <c r="BA234" s="132"/>
      <c r="BB234" s="166"/>
      <c r="BC234" s="167">
        <f t="shared" si="33"/>
        <v>0</v>
      </c>
      <c r="BD234" s="232"/>
    </row>
    <row r="235" spans="1:56" ht="12.75" customHeight="1" x14ac:dyDescent="0.25">
      <c r="A235" s="75" t="e">
        <f t="shared" ca="1" si="32"/>
        <v>#NAME?</v>
      </c>
      <c r="B235" s="130">
        <f t="shared" si="34"/>
        <v>44285</v>
      </c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  <c r="T235" s="131"/>
      <c r="U235" s="131"/>
      <c r="V235" s="131"/>
      <c r="W235" s="131"/>
      <c r="X235" s="131"/>
      <c r="Y235" s="131"/>
      <c r="Z235" s="131"/>
      <c r="AA235" s="131"/>
      <c r="AB235" s="131"/>
      <c r="AC235" s="131"/>
      <c r="AD235" s="131"/>
      <c r="AE235" s="131"/>
      <c r="AF235" s="131"/>
      <c r="AG235" s="131"/>
      <c r="AH235" s="131"/>
      <c r="AI235" s="131"/>
      <c r="AJ235" s="131"/>
      <c r="AK235" s="131"/>
      <c r="AL235" s="131"/>
      <c r="AM235" s="131"/>
      <c r="AN235" s="131"/>
      <c r="AO235" s="131"/>
      <c r="AP235" s="131"/>
      <c r="AQ235" s="131"/>
      <c r="AR235" s="131"/>
      <c r="AS235" s="131"/>
      <c r="AT235" s="131"/>
      <c r="AU235" s="131"/>
      <c r="AV235" s="131"/>
      <c r="AW235" s="131"/>
      <c r="AX235" s="131"/>
      <c r="AY235" s="131"/>
      <c r="AZ235" s="149"/>
      <c r="BA235" s="132"/>
      <c r="BB235" s="166"/>
      <c r="BC235" s="167">
        <f t="shared" si="33"/>
        <v>0</v>
      </c>
      <c r="BD235" s="232"/>
    </row>
    <row r="236" spans="1:56" ht="12.75" customHeight="1" x14ac:dyDescent="0.25">
      <c r="A236" s="75" t="e">
        <f t="shared" ca="1" si="32"/>
        <v>#NAME?</v>
      </c>
      <c r="B236" s="142">
        <f t="shared" si="34"/>
        <v>44286</v>
      </c>
      <c r="C236" s="143"/>
      <c r="D236" s="143"/>
      <c r="E236" s="143"/>
      <c r="F236" s="143"/>
      <c r="G236" s="143"/>
      <c r="H236" s="143"/>
      <c r="I236" s="143"/>
      <c r="J236" s="143"/>
      <c r="K236" s="143"/>
      <c r="L236" s="143"/>
      <c r="M236" s="143"/>
      <c r="N236" s="143"/>
      <c r="O236" s="143"/>
      <c r="P236" s="143"/>
      <c r="Q236" s="143"/>
      <c r="R236" s="143"/>
      <c r="S236" s="143"/>
      <c r="T236" s="143"/>
      <c r="U236" s="143"/>
      <c r="V236" s="143"/>
      <c r="W236" s="143"/>
      <c r="X236" s="143"/>
      <c r="Y236" s="143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43"/>
      <c r="AJ236" s="143"/>
      <c r="AK236" s="143"/>
      <c r="AL236" s="143"/>
      <c r="AM236" s="143"/>
      <c r="AN236" s="143"/>
      <c r="AO236" s="143"/>
      <c r="AP236" s="143"/>
      <c r="AQ236" s="143"/>
      <c r="AR236" s="143"/>
      <c r="AS236" s="143"/>
      <c r="AT236" s="143"/>
      <c r="AU236" s="143"/>
      <c r="AV236" s="143"/>
      <c r="AW236" s="143"/>
      <c r="AX236" s="143"/>
      <c r="AY236" s="143"/>
      <c r="AZ236" s="161"/>
      <c r="BA236" s="144"/>
      <c r="BB236" s="169"/>
      <c r="BC236" s="170">
        <f t="shared" si="33"/>
        <v>0</v>
      </c>
      <c r="BD236" s="233"/>
    </row>
    <row r="237" spans="1:56" ht="12.75" customHeight="1" x14ac:dyDescent="0.25">
      <c r="A237" s="75"/>
      <c r="C237" s="229">
        <f>SUM(C207:C236)</f>
        <v>0</v>
      </c>
      <c r="D237" s="219"/>
      <c r="E237" s="229">
        <f>SUM(E207:E236)</f>
        <v>0</v>
      </c>
      <c r="F237" s="219"/>
      <c r="G237" s="229">
        <f>SUM(G207:G236)</f>
        <v>0</v>
      </c>
      <c r="H237" s="219"/>
      <c r="I237" s="229">
        <f>SUM(I207:I236)</f>
        <v>0</v>
      </c>
      <c r="J237" s="219"/>
      <c r="K237" s="229">
        <f>SUM(K207:K236)</f>
        <v>0</v>
      </c>
      <c r="L237" s="219"/>
      <c r="M237" s="229">
        <f>SUM(M207:M236)</f>
        <v>0</v>
      </c>
      <c r="N237" s="219"/>
      <c r="O237" s="229">
        <f>SUM(O207:O236)</f>
        <v>0</v>
      </c>
      <c r="P237" s="219"/>
      <c r="Q237" s="229">
        <f>SUM(Q207:Q236)</f>
        <v>0</v>
      </c>
      <c r="R237" s="219"/>
      <c r="S237" s="229">
        <f>SUM(S207:S236)</f>
        <v>0</v>
      </c>
      <c r="T237" s="219"/>
      <c r="U237" s="229">
        <f>SUM(U207:U236)</f>
        <v>0</v>
      </c>
      <c r="V237" s="219"/>
      <c r="W237" s="229">
        <f>SUM(W207:W236)</f>
        <v>0</v>
      </c>
      <c r="X237" s="219"/>
      <c r="Y237" s="229">
        <f>SUM(Y207:Y236)</f>
        <v>0</v>
      </c>
      <c r="Z237" s="219"/>
      <c r="AA237" s="229">
        <f>SUM(AA207:AA236)</f>
        <v>0</v>
      </c>
      <c r="AB237" s="219"/>
      <c r="AC237" s="229">
        <f>SUM(AC207:AC236)</f>
        <v>0</v>
      </c>
      <c r="AD237" s="219"/>
      <c r="AE237" s="229">
        <f>SUM(AE207:AE236)</f>
        <v>0</v>
      </c>
      <c r="AF237" s="219"/>
      <c r="AG237" s="229">
        <f>SUM(AG207:AG236)</f>
        <v>0</v>
      </c>
      <c r="AH237" s="219"/>
      <c r="AI237" s="229">
        <f>SUM(AI207:AI236)</f>
        <v>0</v>
      </c>
      <c r="AJ237" s="219"/>
      <c r="AK237" s="229">
        <f>SUM(AK207:AK236)</f>
        <v>0</v>
      </c>
      <c r="AL237" s="219"/>
      <c r="AM237" s="229">
        <f>SUM(AM207:AM236)</f>
        <v>0</v>
      </c>
      <c r="AN237" s="219"/>
      <c r="AO237" s="229">
        <f>SUM(AO207:AO236)</f>
        <v>0</v>
      </c>
      <c r="AP237" s="219"/>
      <c r="AQ237" s="229">
        <f>SUM(AQ207:AQ236)</f>
        <v>0</v>
      </c>
      <c r="AR237" s="219"/>
      <c r="AS237" s="229">
        <f>SUM(AS207:AS236)</f>
        <v>0</v>
      </c>
      <c r="AT237" s="219"/>
      <c r="AU237" s="229">
        <f>SUM(AU207:AU236)</f>
        <v>0</v>
      </c>
      <c r="AV237" s="219"/>
      <c r="AW237" s="229">
        <f>SUM(AW207:AW236)</f>
        <v>0</v>
      </c>
      <c r="AX237" s="219"/>
      <c r="AY237" s="229">
        <f>SUM(AY207:AY236)</f>
        <v>0</v>
      </c>
      <c r="AZ237" s="219"/>
      <c r="BA237" s="229">
        <f>SUM(BA207:BA236)</f>
        <v>0</v>
      </c>
      <c r="BB237" s="219"/>
    </row>
    <row r="238" spans="1:56" ht="12.75" customHeight="1" x14ac:dyDescent="0.25">
      <c r="A238" s="75"/>
    </row>
    <row r="239" spans="1:56" ht="17.25" customHeight="1" x14ac:dyDescent="0.25">
      <c r="A239" s="75"/>
      <c r="C239" s="230" t="s">
        <v>62</v>
      </c>
      <c r="D239" s="225"/>
      <c r="E239" s="225"/>
      <c r="F239" s="225"/>
      <c r="G239" s="225"/>
      <c r="H239" s="225"/>
      <c r="I239" s="225"/>
      <c r="J239" s="225"/>
      <c r="K239" s="225"/>
      <c r="L239" s="225"/>
      <c r="M239" s="225"/>
      <c r="N239" s="225"/>
      <c r="O239" s="225"/>
      <c r="P239" s="225"/>
      <c r="Q239" s="225"/>
      <c r="R239" s="225"/>
      <c r="S239" s="225"/>
      <c r="T239" s="225"/>
      <c r="U239" s="225"/>
      <c r="V239" s="225"/>
      <c r="W239" s="225"/>
      <c r="X239" s="225"/>
      <c r="Y239" s="225"/>
      <c r="Z239" s="225"/>
      <c r="AA239" s="225"/>
      <c r="AB239" s="225"/>
      <c r="AC239" s="225"/>
      <c r="AD239" s="225"/>
      <c r="AE239" s="225"/>
      <c r="AF239" s="225"/>
      <c r="AG239" s="225"/>
      <c r="AH239" s="225"/>
      <c r="AI239" s="225"/>
      <c r="AJ239" s="225"/>
      <c r="AK239" s="225"/>
      <c r="AL239" s="225"/>
      <c r="AM239" s="225"/>
      <c r="AN239" s="225"/>
      <c r="AO239" s="225"/>
      <c r="AP239" s="225"/>
      <c r="AQ239" s="225"/>
      <c r="AR239" s="225"/>
      <c r="AS239" s="225"/>
      <c r="AT239" s="225"/>
      <c r="AU239" s="225"/>
      <c r="AV239" s="225"/>
      <c r="AW239" s="225"/>
      <c r="AX239" s="225"/>
      <c r="AY239" s="225"/>
      <c r="AZ239" s="225"/>
      <c r="BA239" s="225"/>
      <c r="BB239" s="225"/>
      <c r="BC239" s="225"/>
      <c r="BD239" s="226"/>
    </row>
    <row r="240" spans="1:56" ht="12.75" customHeight="1" x14ac:dyDescent="0.25">
      <c r="A240" s="75" t="e">
        <f t="shared" ref="A240:A269" ca="1" si="35">NO.SEMAINE(B240:B647,2)</f>
        <v>#NAME?</v>
      </c>
      <c r="B240" s="120">
        <f>DATE(B1,4,1)</f>
        <v>44287</v>
      </c>
      <c r="C240" s="122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  <c r="T240" s="122"/>
      <c r="U240" s="122"/>
      <c r="V240" s="122"/>
      <c r="W240" s="122"/>
      <c r="X240" s="122"/>
      <c r="Y240" s="122"/>
      <c r="Z240" s="122"/>
      <c r="AA240" s="122"/>
      <c r="AB240" s="122"/>
      <c r="AC240" s="122"/>
      <c r="AD240" s="122"/>
      <c r="AE240" s="122"/>
      <c r="AF240" s="122"/>
      <c r="AG240" s="122"/>
      <c r="AH240" s="122"/>
      <c r="AI240" s="122"/>
      <c r="AJ240" s="122"/>
      <c r="AK240" s="122"/>
      <c r="AL240" s="122"/>
      <c r="AM240" s="122"/>
      <c r="AN240" s="122"/>
      <c r="AO240" s="122"/>
      <c r="AP240" s="122"/>
      <c r="AQ240" s="122"/>
      <c r="AR240" s="122"/>
      <c r="AS240" s="122"/>
      <c r="AT240" s="122"/>
      <c r="AU240" s="122"/>
      <c r="AV240" s="122"/>
      <c r="AW240" s="122"/>
      <c r="AX240" s="122"/>
      <c r="AY240" s="122"/>
      <c r="AZ240" s="146"/>
      <c r="BA240" s="123"/>
      <c r="BB240" s="164"/>
      <c r="BC240" s="165">
        <f t="shared" ref="BC240:BC269" si="36">SUM(C240:BA240)</f>
        <v>0</v>
      </c>
      <c r="BD240" s="231">
        <f>SUM(BC240:BC269)</f>
        <v>0</v>
      </c>
    </row>
    <row r="241" spans="1:56" ht="12.75" customHeight="1" x14ac:dyDescent="0.25">
      <c r="A241" s="75" t="e">
        <f t="shared" ca="1" si="35"/>
        <v>#NAME?</v>
      </c>
      <c r="B241" s="130">
        <f t="shared" ref="B241:B269" si="37">B240+1</f>
        <v>44288</v>
      </c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  <c r="T241" s="131"/>
      <c r="U241" s="131"/>
      <c r="V241" s="131"/>
      <c r="W241" s="131"/>
      <c r="X241" s="131"/>
      <c r="Y241" s="131"/>
      <c r="Z241" s="131"/>
      <c r="AA241" s="131"/>
      <c r="AB241" s="131"/>
      <c r="AC241" s="131"/>
      <c r="AD241" s="131"/>
      <c r="AE241" s="131"/>
      <c r="AF241" s="131"/>
      <c r="AG241" s="131"/>
      <c r="AH241" s="131"/>
      <c r="AI241" s="131"/>
      <c r="AJ241" s="131"/>
      <c r="AK241" s="131"/>
      <c r="AL241" s="131"/>
      <c r="AM241" s="131"/>
      <c r="AN241" s="131"/>
      <c r="AO241" s="131"/>
      <c r="AP241" s="131"/>
      <c r="AQ241" s="131"/>
      <c r="AR241" s="131"/>
      <c r="AS241" s="131"/>
      <c r="AT241" s="131"/>
      <c r="AU241" s="131"/>
      <c r="AV241" s="131"/>
      <c r="AW241" s="131"/>
      <c r="AX241" s="131"/>
      <c r="AY241" s="131"/>
      <c r="AZ241" s="149"/>
      <c r="BA241" s="132"/>
      <c r="BB241" s="166"/>
      <c r="BC241" s="167">
        <f t="shared" si="36"/>
        <v>0</v>
      </c>
      <c r="BD241" s="232"/>
    </row>
    <row r="242" spans="1:56" ht="12.75" customHeight="1" x14ac:dyDescent="0.25">
      <c r="A242" s="75" t="e">
        <f t="shared" ca="1" si="35"/>
        <v>#NAME?</v>
      </c>
      <c r="B242" s="130">
        <f t="shared" si="37"/>
        <v>44289</v>
      </c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31"/>
      <c r="U242" s="131"/>
      <c r="V242" s="131"/>
      <c r="W242" s="131"/>
      <c r="X242" s="131"/>
      <c r="Y242" s="131"/>
      <c r="Z242" s="131"/>
      <c r="AA242" s="131"/>
      <c r="AB242" s="131"/>
      <c r="AC242" s="131"/>
      <c r="AD242" s="131"/>
      <c r="AE242" s="131"/>
      <c r="AF242" s="131"/>
      <c r="AG242" s="131"/>
      <c r="AH242" s="131"/>
      <c r="AI242" s="131"/>
      <c r="AJ242" s="131"/>
      <c r="AK242" s="131"/>
      <c r="AL242" s="131"/>
      <c r="AM242" s="131"/>
      <c r="AN242" s="131"/>
      <c r="AO242" s="131"/>
      <c r="AP242" s="131"/>
      <c r="AQ242" s="131"/>
      <c r="AR242" s="131"/>
      <c r="AS242" s="131"/>
      <c r="AT242" s="131"/>
      <c r="AU242" s="131"/>
      <c r="AV242" s="131"/>
      <c r="AW242" s="131"/>
      <c r="AX242" s="131"/>
      <c r="AY242" s="131"/>
      <c r="AZ242" s="149"/>
      <c r="BA242" s="132"/>
      <c r="BB242" s="166"/>
      <c r="BC242" s="167">
        <f t="shared" si="36"/>
        <v>0</v>
      </c>
      <c r="BD242" s="232"/>
    </row>
    <row r="243" spans="1:56" ht="12.75" customHeight="1" x14ac:dyDescent="0.25">
      <c r="A243" s="75" t="e">
        <f t="shared" ca="1" si="35"/>
        <v>#NAME?</v>
      </c>
      <c r="B243" s="130">
        <f t="shared" si="37"/>
        <v>44290</v>
      </c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  <c r="T243" s="131"/>
      <c r="U243" s="131"/>
      <c r="V243" s="131"/>
      <c r="W243" s="131"/>
      <c r="X243" s="131"/>
      <c r="Y243" s="131"/>
      <c r="Z243" s="131"/>
      <c r="AA243" s="131"/>
      <c r="AB243" s="131"/>
      <c r="AC243" s="131"/>
      <c r="AD243" s="131"/>
      <c r="AE243" s="131"/>
      <c r="AF243" s="131"/>
      <c r="AG243" s="131"/>
      <c r="AH243" s="131"/>
      <c r="AI243" s="131"/>
      <c r="AJ243" s="131"/>
      <c r="AK243" s="131"/>
      <c r="AL243" s="131"/>
      <c r="AM243" s="131"/>
      <c r="AN243" s="131"/>
      <c r="AO243" s="131"/>
      <c r="AP243" s="131"/>
      <c r="AQ243" s="131"/>
      <c r="AR243" s="131"/>
      <c r="AS243" s="131"/>
      <c r="AT243" s="131"/>
      <c r="AU243" s="131"/>
      <c r="AV243" s="131"/>
      <c r="AW243" s="131"/>
      <c r="AX243" s="131"/>
      <c r="AY243" s="131"/>
      <c r="AZ243" s="149"/>
      <c r="BA243" s="132"/>
      <c r="BB243" s="166"/>
      <c r="BC243" s="167">
        <f t="shared" si="36"/>
        <v>0</v>
      </c>
      <c r="BD243" s="232"/>
    </row>
    <row r="244" spans="1:56" ht="12.75" customHeight="1" x14ac:dyDescent="0.25">
      <c r="A244" s="75" t="e">
        <f t="shared" ca="1" si="35"/>
        <v>#NAME?</v>
      </c>
      <c r="B244" s="130">
        <f t="shared" si="37"/>
        <v>44291</v>
      </c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131"/>
      <c r="U244" s="131"/>
      <c r="V244" s="131"/>
      <c r="W244" s="131"/>
      <c r="X244" s="131"/>
      <c r="Y244" s="131"/>
      <c r="Z244" s="131"/>
      <c r="AA244" s="131"/>
      <c r="AB244" s="131"/>
      <c r="AC244" s="131"/>
      <c r="AD244" s="131"/>
      <c r="AE244" s="131"/>
      <c r="AF244" s="131"/>
      <c r="AG244" s="131"/>
      <c r="AH244" s="131"/>
      <c r="AI244" s="131"/>
      <c r="AJ244" s="131"/>
      <c r="AK244" s="131"/>
      <c r="AL244" s="131"/>
      <c r="AM244" s="131"/>
      <c r="AN244" s="131"/>
      <c r="AO244" s="131"/>
      <c r="AP244" s="131"/>
      <c r="AQ244" s="131"/>
      <c r="AR244" s="131"/>
      <c r="AS244" s="131"/>
      <c r="AT244" s="131"/>
      <c r="AU244" s="131"/>
      <c r="AV244" s="131"/>
      <c r="AW244" s="131"/>
      <c r="AX244" s="131"/>
      <c r="AY244" s="131"/>
      <c r="AZ244" s="149"/>
      <c r="BA244" s="132"/>
      <c r="BB244" s="166"/>
      <c r="BC244" s="167">
        <f t="shared" si="36"/>
        <v>0</v>
      </c>
      <c r="BD244" s="232"/>
    </row>
    <row r="245" spans="1:56" ht="12.75" customHeight="1" x14ac:dyDescent="0.25">
      <c r="A245" s="75" t="e">
        <f t="shared" ca="1" si="35"/>
        <v>#NAME?</v>
      </c>
      <c r="B245" s="130">
        <f t="shared" si="37"/>
        <v>44292</v>
      </c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131"/>
      <c r="U245" s="131"/>
      <c r="V245" s="131"/>
      <c r="W245" s="131"/>
      <c r="X245" s="131"/>
      <c r="Y245" s="131"/>
      <c r="Z245" s="131"/>
      <c r="AA245" s="131"/>
      <c r="AB245" s="131"/>
      <c r="AC245" s="131"/>
      <c r="AD245" s="131"/>
      <c r="AE245" s="131"/>
      <c r="AF245" s="131"/>
      <c r="AG245" s="131"/>
      <c r="AH245" s="131"/>
      <c r="AI245" s="131"/>
      <c r="AJ245" s="131"/>
      <c r="AK245" s="131"/>
      <c r="AL245" s="131"/>
      <c r="AM245" s="131"/>
      <c r="AN245" s="131"/>
      <c r="AO245" s="131"/>
      <c r="AP245" s="131"/>
      <c r="AQ245" s="131"/>
      <c r="AR245" s="131"/>
      <c r="AS245" s="131"/>
      <c r="AT245" s="131"/>
      <c r="AU245" s="131"/>
      <c r="AV245" s="131"/>
      <c r="AW245" s="131"/>
      <c r="AX245" s="131"/>
      <c r="AY245" s="131"/>
      <c r="AZ245" s="149"/>
      <c r="BA245" s="132"/>
      <c r="BB245" s="166"/>
      <c r="BC245" s="167">
        <f t="shared" si="36"/>
        <v>0</v>
      </c>
      <c r="BD245" s="232"/>
    </row>
    <row r="246" spans="1:56" ht="12.75" customHeight="1" x14ac:dyDescent="0.25">
      <c r="A246" s="75" t="e">
        <f t="shared" ca="1" si="35"/>
        <v>#NAME?</v>
      </c>
      <c r="B246" s="130">
        <f t="shared" si="37"/>
        <v>44293</v>
      </c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1"/>
      <c r="Z246" s="131"/>
      <c r="AA246" s="131"/>
      <c r="AB246" s="131"/>
      <c r="AC246" s="131"/>
      <c r="AD246" s="131"/>
      <c r="AE246" s="131"/>
      <c r="AF246" s="131"/>
      <c r="AG246" s="131"/>
      <c r="AH246" s="131"/>
      <c r="AI246" s="131"/>
      <c r="AJ246" s="131"/>
      <c r="AK246" s="131"/>
      <c r="AL246" s="131"/>
      <c r="AM246" s="131"/>
      <c r="AN246" s="131"/>
      <c r="AO246" s="131"/>
      <c r="AP246" s="131"/>
      <c r="AQ246" s="131"/>
      <c r="AR246" s="131"/>
      <c r="AS246" s="131"/>
      <c r="AT246" s="131"/>
      <c r="AU246" s="131"/>
      <c r="AV246" s="131"/>
      <c r="AW246" s="131"/>
      <c r="AX246" s="131"/>
      <c r="AY246" s="131"/>
      <c r="AZ246" s="149"/>
      <c r="BA246" s="132"/>
      <c r="BB246" s="166"/>
      <c r="BC246" s="167">
        <f t="shared" si="36"/>
        <v>0</v>
      </c>
      <c r="BD246" s="232"/>
    </row>
    <row r="247" spans="1:56" ht="12.75" customHeight="1" x14ac:dyDescent="0.25">
      <c r="A247" s="75" t="e">
        <f t="shared" ca="1" si="35"/>
        <v>#NAME?</v>
      </c>
      <c r="B247" s="130">
        <f t="shared" si="37"/>
        <v>44294</v>
      </c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131"/>
      <c r="U247" s="131"/>
      <c r="V247" s="131"/>
      <c r="W247" s="131"/>
      <c r="X247" s="131"/>
      <c r="Y247" s="131"/>
      <c r="Z247" s="131"/>
      <c r="AA247" s="131"/>
      <c r="AB247" s="131"/>
      <c r="AC247" s="131"/>
      <c r="AD247" s="131"/>
      <c r="AE247" s="131"/>
      <c r="AF247" s="131"/>
      <c r="AG247" s="131"/>
      <c r="AH247" s="131"/>
      <c r="AI247" s="131"/>
      <c r="AJ247" s="131"/>
      <c r="AK247" s="131"/>
      <c r="AL247" s="131"/>
      <c r="AM247" s="131"/>
      <c r="AN247" s="131"/>
      <c r="AO247" s="131"/>
      <c r="AP247" s="131"/>
      <c r="AQ247" s="131"/>
      <c r="AR247" s="131"/>
      <c r="AS247" s="131"/>
      <c r="AT247" s="131"/>
      <c r="AU247" s="131"/>
      <c r="AV247" s="131"/>
      <c r="AW247" s="131"/>
      <c r="AX247" s="131"/>
      <c r="AY247" s="131"/>
      <c r="AZ247" s="149"/>
      <c r="BA247" s="132"/>
      <c r="BB247" s="166"/>
      <c r="BC247" s="167">
        <f t="shared" si="36"/>
        <v>0</v>
      </c>
      <c r="BD247" s="232"/>
    </row>
    <row r="248" spans="1:56" ht="12.75" customHeight="1" x14ac:dyDescent="0.25">
      <c r="A248" s="75" t="e">
        <f t="shared" ca="1" si="35"/>
        <v>#NAME?</v>
      </c>
      <c r="B248" s="130">
        <f t="shared" si="37"/>
        <v>44295</v>
      </c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131"/>
      <c r="U248" s="131"/>
      <c r="V248" s="131"/>
      <c r="W248" s="131"/>
      <c r="X248" s="131"/>
      <c r="Y248" s="131"/>
      <c r="Z248" s="131"/>
      <c r="AA248" s="131"/>
      <c r="AB248" s="131"/>
      <c r="AC248" s="131"/>
      <c r="AD248" s="131"/>
      <c r="AE248" s="131"/>
      <c r="AF248" s="131"/>
      <c r="AG248" s="131"/>
      <c r="AH248" s="131"/>
      <c r="AI248" s="131"/>
      <c r="AJ248" s="131"/>
      <c r="AK248" s="131"/>
      <c r="AL248" s="131"/>
      <c r="AM248" s="131"/>
      <c r="AN248" s="131"/>
      <c r="AO248" s="131"/>
      <c r="AP248" s="131"/>
      <c r="AQ248" s="131"/>
      <c r="AR248" s="131"/>
      <c r="AS248" s="131"/>
      <c r="AT248" s="131"/>
      <c r="AU248" s="131"/>
      <c r="AV248" s="131"/>
      <c r="AW248" s="131"/>
      <c r="AX248" s="131"/>
      <c r="AY248" s="131"/>
      <c r="AZ248" s="149"/>
      <c r="BA248" s="132"/>
      <c r="BB248" s="166"/>
      <c r="BC248" s="167">
        <f t="shared" si="36"/>
        <v>0</v>
      </c>
      <c r="BD248" s="232"/>
    </row>
    <row r="249" spans="1:56" ht="12.75" customHeight="1" x14ac:dyDescent="0.25">
      <c r="A249" s="75" t="e">
        <f t="shared" ca="1" si="35"/>
        <v>#NAME?</v>
      </c>
      <c r="B249" s="130">
        <f t="shared" si="37"/>
        <v>44296</v>
      </c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131"/>
      <c r="U249" s="131"/>
      <c r="V249" s="131"/>
      <c r="W249" s="131"/>
      <c r="X249" s="131"/>
      <c r="Y249" s="131"/>
      <c r="Z249" s="131"/>
      <c r="AA249" s="131"/>
      <c r="AB249" s="131"/>
      <c r="AC249" s="131"/>
      <c r="AD249" s="131"/>
      <c r="AE249" s="131"/>
      <c r="AF249" s="131"/>
      <c r="AG249" s="131"/>
      <c r="AH249" s="131"/>
      <c r="AI249" s="131"/>
      <c r="AJ249" s="131"/>
      <c r="AK249" s="131"/>
      <c r="AL249" s="131"/>
      <c r="AM249" s="131"/>
      <c r="AN249" s="131"/>
      <c r="AO249" s="131"/>
      <c r="AP249" s="131"/>
      <c r="AQ249" s="131"/>
      <c r="AR249" s="131"/>
      <c r="AS249" s="131"/>
      <c r="AT249" s="131"/>
      <c r="AU249" s="131"/>
      <c r="AV249" s="131"/>
      <c r="AW249" s="131"/>
      <c r="AX249" s="131"/>
      <c r="AY249" s="131"/>
      <c r="AZ249" s="149"/>
      <c r="BA249" s="132"/>
      <c r="BB249" s="166"/>
      <c r="BC249" s="167">
        <f t="shared" si="36"/>
        <v>0</v>
      </c>
      <c r="BD249" s="232"/>
    </row>
    <row r="250" spans="1:56" ht="12.75" customHeight="1" x14ac:dyDescent="0.25">
      <c r="A250" s="75" t="e">
        <f t="shared" ca="1" si="35"/>
        <v>#NAME?</v>
      </c>
      <c r="B250" s="130">
        <f t="shared" si="37"/>
        <v>44297</v>
      </c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131"/>
      <c r="U250" s="131"/>
      <c r="V250" s="131"/>
      <c r="W250" s="131"/>
      <c r="X250" s="131"/>
      <c r="Y250" s="131"/>
      <c r="Z250" s="131"/>
      <c r="AA250" s="131"/>
      <c r="AB250" s="131"/>
      <c r="AC250" s="131"/>
      <c r="AD250" s="131"/>
      <c r="AE250" s="131"/>
      <c r="AF250" s="131"/>
      <c r="AG250" s="131"/>
      <c r="AH250" s="131"/>
      <c r="AI250" s="131"/>
      <c r="AJ250" s="131"/>
      <c r="AK250" s="131"/>
      <c r="AL250" s="131"/>
      <c r="AM250" s="131"/>
      <c r="AN250" s="131"/>
      <c r="AO250" s="131"/>
      <c r="AP250" s="131"/>
      <c r="AQ250" s="131"/>
      <c r="AR250" s="131"/>
      <c r="AS250" s="131"/>
      <c r="AT250" s="131"/>
      <c r="AU250" s="131"/>
      <c r="AV250" s="131"/>
      <c r="AW250" s="131"/>
      <c r="AX250" s="131"/>
      <c r="AY250" s="131"/>
      <c r="AZ250" s="149"/>
      <c r="BA250" s="132"/>
      <c r="BB250" s="166"/>
      <c r="BC250" s="167">
        <f t="shared" si="36"/>
        <v>0</v>
      </c>
      <c r="BD250" s="232"/>
    </row>
    <row r="251" spans="1:56" ht="12.75" customHeight="1" x14ac:dyDescent="0.25">
      <c r="A251" s="75" t="e">
        <f t="shared" ca="1" si="35"/>
        <v>#NAME?</v>
      </c>
      <c r="B251" s="130">
        <f t="shared" si="37"/>
        <v>44298</v>
      </c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131"/>
      <c r="U251" s="131"/>
      <c r="V251" s="131"/>
      <c r="W251" s="131"/>
      <c r="X251" s="131"/>
      <c r="Y251" s="131"/>
      <c r="Z251" s="131"/>
      <c r="AA251" s="131"/>
      <c r="AB251" s="131"/>
      <c r="AC251" s="131"/>
      <c r="AD251" s="131"/>
      <c r="AE251" s="131"/>
      <c r="AF251" s="131"/>
      <c r="AG251" s="131"/>
      <c r="AH251" s="131"/>
      <c r="AI251" s="131"/>
      <c r="AJ251" s="131"/>
      <c r="AK251" s="131"/>
      <c r="AL251" s="131"/>
      <c r="AM251" s="131"/>
      <c r="AN251" s="131"/>
      <c r="AO251" s="131"/>
      <c r="AP251" s="131"/>
      <c r="AQ251" s="131"/>
      <c r="AR251" s="131"/>
      <c r="AS251" s="131"/>
      <c r="AT251" s="131"/>
      <c r="AU251" s="131"/>
      <c r="AV251" s="131"/>
      <c r="AW251" s="131"/>
      <c r="AX251" s="131"/>
      <c r="AY251" s="131"/>
      <c r="AZ251" s="149"/>
      <c r="BA251" s="132"/>
      <c r="BB251" s="166"/>
      <c r="BC251" s="167">
        <f t="shared" si="36"/>
        <v>0</v>
      </c>
      <c r="BD251" s="232"/>
    </row>
    <row r="252" spans="1:56" ht="12.75" customHeight="1" x14ac:dyDescent="0.25">
      <c r="A252" s="75" t="e">
        <f t="shared" ca="1" si="35"/>
        <v>#NAME?</v>
      </c>
      <c r="B252" s="130">
        <f t="shared" si="37"/>
        <v>44299</v>
      </c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131"/>
      <c r="U252" s="131"/>
      <c r="V252" s="131"/>
      <c r="W252" s="131"/>
      <c r="X252" s="131"/>
      <c r="Y252" s="131"/>
      <c r="Z252" s="131"/>
      <c r="AA252" s="131"/>
      <c r="AB252" s="131"/>
      <c r="AC252" s="131"/>
      <c r="AD252" s="131"/>
      <c r="AE252" s="131"/>
      <c r="AF252" s="131"/>
      <c r="AG252" s="131"/>
      <c r="AH252" s="131"/>
      <c r="AI252" s="131"/>
      <c r="AJ252" s="131"/>
      <c r="AK252" s="131"/>
      <c r="AL252" s="131"/>
      <c r="AM252" s="131"/>
      <c r="AN252" s="131"/>
      <c r="AO252" s="131"/>
      <c r="AP252" s="131"/>
      <c r="AQ252" s="131"/>
      <c r="AR252" s="131"/>
      <c r="AS252" s="131"/>
      <c r="AT252" s="131"/>
      <c r="AU252" s="131"/>
      <c r="AV252" s="131"/>
      <c r="AW252" s="131"/>
      <c r="AX252" s="131"/>
      <c r="AY252" s="131"/>
      <c r="AZ252" s="149"/>
      <c r="BA252" s="132"/>
      <c r="BB252" s="166"/>
      <c r="BC252" s="167">
        <f t="shared" si="36"/>
        <v>0</v>
      </c>
      <c r="BD252" s="232"/>
    </row>
    <row r="253" spans="1:56" ht="12.75" customHeight="1" x14ac:dyDescent="0.25">
      <c r="A253" s="75" t="e">
        <f t="shared" ca="1" si="35"/>
        <v>#NAME?</v>
      </c>
      <c r="B253" s="130">
        <f t="shared" si="37"/>
        <v>44300</v>
      </c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131"/>
      <c r="U253" s="131"/>
      <c r="V253" s="131"/>
      <c r="W253" s="131"/>
      <c r="X253" s="131"/>
      <c r="Y253" s="131"/>
      <c r="Z253" s="131"/>
      <c r="AA253" s="131"/>
      <c r="AB253" s="131"/>
      <c r="AC253" s="131"/>
      <c r="AD253" s="131"/>
      <c r="AE253" s="131"/>
      <c r="AF253" s="131"/>
      <c r="AG253" s="131"/>
      <c r="AH253" s="131"/>
      <c r="AI253" s="131"/>
      <c r="AJ253" s="131"/>
      <c r="AK253" s="131"/>
      <c r="AL253" s="131"/>
      <c r="AM253" s="131"/>
      <c r="AN253" s="131"/>
      <c r="AO253" s="131"/>
      <c r="AP253" s="131"/>
      <c r="AQ253" s="131"/>
      <c r="AR253" s="131"/>
      <c r="AS253" s="131"/>
      <c r="AT253" s="131"/>
      <c r="AU253" s="131"/>
      <c r="AV253" s="131"/>
      <c r="AW253" s="131"/>
      <c r="AX253" s="131"/>
      <c r="AY253" s="131"/>
      <c r="AZ253" s="149"/>
      <c r="BA253" s="132"/>
      <c r="BB253" s="166"/>
      <c r="BC253" s="167">
        <f t="shared" si="36"/>
        <v>0</v>
      </c>
      <c r="BD253" s="232"/>
    </row>
    <row r="254" spans="1:56" ht="12.75" customHeight="1" x14ac:dyDescent="0.25">
      <c r="A254" s="75" t="e">
        <f t="shared" ca="1" si="35"/>
        <v>#NAME?</v>
      </c>
      <c r="B254" s="130">
        <f t="shared" si="37"/>
        <v>44301</v>
      </c>
      <c r="C254" s="131"/>
      <c r="D254" s="131"/>
      <c r="E254" s="131"/>
      <c r="F254" s="131"/>
      <c r="G254" s="131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131"/>
      <c r="U254" s="131"/>
      <c r="V254" s="131"/>
      <c r="W254" s="131"/>
      <c r="X254" s="131"/>
      <c r="Y254" s="131"/>
      <c r="Z254" s="131"/>
      <c r="AA254" s="131"/>
      <c r="AB254" s="131"/>
      <c r="AC254" s="131"/>
      <c r="AD254" s="131"/>
      <c r="AE254" s="131"/>
      <c r="AF254" s="131"/>
      <c r="AG254" s="131"/>
      <c r="AH254" s="131"/>
      <c r="AI254" s="131"/>
      <c r="AJ254" s="131"/>
      <c r="AK254" s="131"/>
      <c r="AL254" s="131"/>
      <c r="AM254" s="131"/>
      <c r="AN254" s="131"/>
      <c r="AO254" s="131"/>
      <c r="AP254" s="131"/>
      <c r="AQ254" s="131"/>
      <c r="AR254" s="131"/>
      <c r="AS254" s="131"/>
      <c r="AT254" s="131"/>
      <c r="AU254" s="131"/>
      <c r="AV254" s="131"/>
      <c r="AW254" s="131"/>
      <c r="AX254" s="131"/>
      <c r="AY254" s="131"/>
      <c r="AZ254" s="149"/>
      <c r="BA254" s="132"/>
      <c r="BB254" s="166"/>
      <c r="BC254" s="167">
        <f t="shared" si="36"/>
        <v>0</v>
      </c>
      <c r="BD254" s="232"/>
    </row>
    <row r="255" spans="1:56" ht="12.75" customHeight="1" x14ac:dyDescent="0.25">
      <c r="A255" s="75" t="e">
        <f t="shared" ca="1" si="35"/>
        <v>#NAME?</v>
      </c>
      <c r="B255" s="130">
        <f t="shared" si="37"/>
        <v>44302</v>
      </c>
      <c r="C255" s="131"/>
      <c r="D255" s="131"/>
      <c r="E255" s="131"/>
      <c r="F255" s="131"/>
      <c r="G255" s="131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131"/>
      <c r="U255" s="131"/>
      <c r="V255" s="131"/>
      <c r="W255" s="131"/>
      <c r="X255" s="131"/>
      <c r="Y255" s="131"/>
      <c r="Z255" s="131"/>
      <c r="AA255" s="131"/>
      <c r="AB255" s="131"/>
      <c r="AC255" s="131"/>
      <c r="AD255" s="131"/>
      <c r="AE255" s="131"/>
      <c r="AF255" s="131"/>
      <c r="AG255" s="131"/>
      <c r="AH255" s="131"/>
      <c r="AI255" s="131"/>
      <c r="AJ255" s="131"/>
      <c r="AK255" s="131"/>
      <c r="AL255" s="131"/>
      <c r="AM255" s="131"/>
      <c r="AN255" s="131"/>
      <c r="AO255" s="131"/>
      <c r="AP255" s="131"/>
      <c r="AQ255" s="131"/>
      <c r="AR255" s="131"/>
      <c r="AS255" s="131"/>
      <c r="AT255" s="131"/>
      <c r="AU255" s="131"/>
      <c r="AV255" s="131"/>
      <c r="AW255" s="131"/>
      <c r="AX255" s="131"/>
      <c r="AY255" s="131"/>
      <c r="AZ255" s="149"/>
      <c r="BA255" s="132"/>
      <c r="BB255" s="166"/>
      <c r="BC255" s="167">
        <f t="shared" si="36"/>
        <v>0</v>
      </c>
      <c r="BD255" s="232"/>
    </row>
    <row r="256" spans="1:56" ht="12.75" customHeight="1" x14ac:dyDescent="0.25">
      <c r="A256" s="75" t="e">
        <f t="shared" ca="1" si="35"/>
        <v>#NAME?</v>
      </c>
      <c r="B256" s="130">
        <f t="shared" si="37"/>
        <v>44303</v>
      </c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1"/>
      <c r="X256" s="131"/>
      <c r="Y256" s="131"/>
      <c r="Z256" s="131"/>
      <c r="AA256" s="131"/>
      <c r="AB256" s="131"/>
      <c r="AC256" s="131"/>
      <c r="AD256" s="131"/>
      <c r="AE256" s="131"/>
      <c r="AF256" s="131"/>
      <c r="AG256" s="131"/>
      <c r="AH256" s="131"/>
      <c r="AI256" s="131"/>
      <c r="AJ256" s="131"/>
      <c r="AK256" s="131"/>
      <c r="AL256" s="131"/>
      <c r="AM256" s="131"/>
      <c r="AN256" s="131"/>
      <c r="AO256" s="131"/>
      <c r="AP256" s="131"/>
      <c r="AQ256" s="131"/>
      <c r="AR256" s="131"/>
      <c r="AS256" s="131"/>
      <c r="AT256" s="131"/>
      <c r="AU256" s="131"/>
      <c r="AV256" s="131"/>
      <c r="AW256" s="131"/>
      <c r="AX256" s="131"/>
      <c r="AY256" s="131"/>
      <c r="AZ256" s="149"/>
      <c r="BA256" s="132"/>
      <c r="BB256" s="166"/>
      <c r="BC256" s="167">
        <f t="shared" si="36"/>
        <v>0</v>
      </c>
      <c r="BD256" s="232"/>
    </row>
    <row r="257" spans="1:56" ht="12.75" customHeight="1" x14ac:dyDescent="0.25">
      <c r="A257" s="75" t="e">
        <f t="shared" ca="1" si="35"/>
        <v>#NAME?</v>
      </c>
      <c r="B257" s="130">
        <f t="shared" si="37"/>
        <v>44304</v>
      </c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131"/>
      <c r="U257" s="131"/>
      <c r="V257" s="131"/>
      <c r="W257" s="131"/>
      <c r="X257" s="131"/>
      <c r="Y257" s="131"/>
      <c r="Z257" s="131"/>
      <c r="AA257" s="131"/>
      <c r="AB257" s="131"/>
      <c r="AC257" s="131"/>
      <c r="AD257" s="131"/>
      <c r="AE257" s="131"/>
      <c r="AF257" s="131"/>
      <c r="AG257" s="131"/>
      <c r="AH257" s="131"/>
      <c r="AI257" s="131"/>
      <c r="AJ257" s="131"/>
      <c r="AK257" s="131"/>
      <c r="AL257" s="131"/>
      <c r="AM257" s="131"/>
      <c r="AN257" s="131"/>
      <c r="AO257" s="131"/>
      <c r="AP257" s="131"/>
      <c r="AQ257" s="131"/>
      <c r="AR257" s="131"/>
      <c r="AS257" s="131"/>
      <c r="AT257" s="131"/>
      <c r="AU257" s="131"/>
      <c r="AV257" s="131"/>
      <c r="AW257" s="131"/>
      <c r="AX257" s="131"/>
      <c r="AY257" s="131"/>
      <c r="AZ257" s="149"/>
      <c r="BA257" s="132"/>
      <c r="BB257" s="166"/>
      <c r="BC257" s="167">
        <f t="shared" si="36"/>
        <v>0</v>
      </c>
      <c r="BD257" s="232"/>
    </row>
    <row r="258" spans="1:56" ht="12.75" customHeight="1" x14ac:dyDescent="0.25">
      <c r="A258" s="75" t="e">
        <f t="shared" ca="1" si="35"/>
        <v>#NAME?</v>
      </c>
      <c r="B258" s="130">
        <f t="shared" si="37"/>
        <v>44305</v>
      </c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  <c r="Y258" s="131"/>
      <c r="Z258" s="131"/>
      <c r="AA258" s="131"/>
      <c r="AB258" s="131"/>
      <c r="AC258" s="131"/>
      <c r="AD258" s="131"/>
      <c r="AE258" s="131"/>
      <c r="AF258" s="131"/>
      <c r="AG258" s="131"/>
      <c r="AH258" s="131"/>
      <c r="AI258" s="131"/>
      <c r="AJ258" s="131"/>
      <c r="AK258" s="131"/>
      <c r="AL258" s="131"/>
      <c r="AM258" s="131"/>
      <c r="AN258" s="131"/>
      <c r="AO258" s="131"/>
      <c r="AP258" s="131"/>
      <c r="AQ258" s="131"/>
      <c r="AR258" s="131"/>
      <c r="AS258" s="131"/>
      <c r="AT258" s="131"/>
      <c r="AU258" s="131"/>
      <c r="AV258" s="131"/>
      <c r="AW258" s="131"/>
      <c r="AX258" s="131"/>
      <c r="AY258" s="131"/>
      <c r="AZ258" s="149"/>
      <c r="BA258" s="132"/>
      <c r="BB258" s="166"/>
      <c r="BC258" s="167">
        <f t="shared" si="36"/>
        <v>0</v>
      </c>
      <c r="BD258" s="232"/>
    </row>
    <row r="259" spans="1:56" ht="12.75" customHeight="1" x14ac:dyDescent="0.25">
      <c r="A259" s="75" t="e">
        <f t="shared" ca="1" si="35"/>
        <v>#NAME?</v>
      </c>
      <c r="B259" s="130">
        <f t="shared" si="37"/>
        <v>44306</v>
      </c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31"/>
      <c r="U259" s="131"/>
      <c r="V259" s="131"/>
      <c r="W259" s="131"/>
      <c r="X259" s="131"/>
      <c r="Y259" s="131"/>
      <c r="Z259" s="131"/>
      <c r="AA259" s="131"/>
      <c r="AB259" s="131"/>
      <c r="AC259" s="131"/>
      <c r="AD259" s="131"/>
      <c r="AE259" s="131"/>
      <c r="AF259" s="131"/>
      <c r="AG259" s="131"/>
      <c r="AH259" s="131"/>
      <c r="AI259" s="131"/>
      <c r="AJ259" s="131"/>
      <c r="AK259" s="131"/>
      <c r="AL259" s="131"/>
      <c r="AM259" s="131"/>
      <c r="AN259" s="131"/>
      <c r="AO259" s="131"/>
      <c r="AP259" s="131"/>
      <c r="AQ259" s="131"/>
      <c r="AR259" s="131"/>
      <c r="AS259" s="131"/>
      <c r="AT259" s="131"/>
      <c r="AU259" s="131"/>
      <c r="AV259" s="131"/>
      <c r="AW259" s="131"/>
      <c r="AX259" s="131"/>
      <c r="AY259" s="131"/>
      <c r="AZ259" s="149"/>
      <c r="BA259" s="132"/>
      <c r="BB259" s="166"/>
      <c r="BC259" s="167">
        <f t="shared" si="36"/>
        <v>0</v>
      </c>
      <c r="BD259" s="232"/>
    </row>
    <row r="260" spans="1:56" ht="12.75" customHeight="1" x14ac:dyDescent="0.25">
      <c r="A260" s="75" t="e">
        <f t="shared" ca="1" si="35"/>
        <v>#NAME?</v>
      </c>
      <c r="B260" s="130">
        <f t="shared" si="37"/>
        <v>44307</v>
      </c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  <c r="V260" s="131"/>
      <c r="W260" s="131"/>
      <c r="X260" s="131"/>
      <c r="Y260" s="131"/>
      <c r="Z260" s="131"/>
      <c r="AA260" s="131"/>
      <c r="AB260" s="131"/>
      <c r="AC260" s="131"/>
      <c r="AD260" s="131"/>
      <c r="AE260" s="131"/>
      <c r="AF260" s="131"/>
      <c r="AG260" s="131"/>
      <c r="AH260" s="131"/>
      <c r="AI260" s="131"/>
      <c r="AJ260" s="131"/>
      <c r="AK260" s="131"/>
      <c r="AL260" s="131"/>
      <c r="AM260" s="131"/>
      <c r="AN260" s="131"/>
      <c r="AO260" s="131"/>
      <c r="AP260" s="131"/>
      <c r="AQ260" s="131"/>
      <c r="AR260" s="131"/>
      <c r="AS260" s="131"/>
      <c r="AT260" s="131"/>
      <c r="AU260" s="131"/>
      <c r="AV260" s="131"/>
      <c r="AW260" s="131"/>
      <c r="AX260" s="131"/>
      <c r="AY260" s="131"/>
      <c r="AZ260" s="149"/>
      <c r="BA260" s="132"/>
      <c r="BB260" s="166"/>
      <c r="BC260" s="167">
        <f t="shared" si="36"/>
        <v>0</v>
      </c>
      <c r="BD260" s="232"/>
    </row>
    <row r="261" spans="1:56" ht="12.75" customHeight="1" x14ac:dyDescent="0.25">
      <c r="A261" s="75" t="e">
        <f t="shared" ca="1" si="35"/>
        <v>#NAME?</v>
      </c>
      <c r="B261" s="130">
        <f t="shared" si="37"/>
        <v>44308</v>
      </c>
      <c r="C261" s="131"/>
      <c r="D261" s="131"/>
      <c r="E261" s="131"/>
      <c r="F261" s="131"/>
      <c r="G261" s="131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131"/>
      <c r="U261" s="131"/>
      <c r="V261" s="131"/>
      <c r="W261" s="131"/>
      <c r="X261" s="131"/>
      <c r="Y261" s="131"/>
      <c r="Z261" s="131"/>
      <c r="AA261" s="131"/>
      <c r="AB261" s="131"/>
      <c r="AC261" s="131"/>
      <c r="AD261" s="131"/>
      <c r="AE261" s="131"/>
      <c r="AF261" s="131"/>
      <c r="AG261" s="131"/>
      <c r="AH261" s="131"/>
      <c r="AI261" s="131"/>
      <c r="AJ261" s="131"/>
      <c r="AK261" s="131"/>
      <c r="AL261" s="131"/>
      <c r="AM261" s="131"/>
      <c r="AN261" s="131"/>
      <c r="AO261" s="131"/>
      <c r="AP261" s="131"/>
      <c r="AQ261" s="131"/>
      <c r="AR261" s="131"/>
      <c r="AS261" s="131"/>
      <c r="AT261" s="131"/>
      <c r="AU261" s="131"/>
      <c r="AV261" s="131"/>
      <c r="AW261" s="131"/>
      <c r="AX261" s="131"/>
      <c r="AY261" s="131"/>
      <c r="AZ261" s="149"/>
      <c r="BA261" s="132"/>
      <c r="BB261" s="166"/>
      <c r="BC261" s="167">
        <f t="shared" si="36"/>
        <v>0</v>
      </c>
      <c r="BD261" s="232"/>
    </row>
    <row r="262" spans="1:56" ht="12.75" customHeight="1" x14ac:dyDescent="0.25">
      <c r="A262" s="75" t="e">
        <f t="shared" ca="1" si="35"/>
        <v>#NAME?</v>
      </c>
      <c r="B262" s="130">
        <f t="shared" si="37"/>
        <v>44309</v>
      </c>
      <c r="C262" s="131"/>
      <c r="D262" s="131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131"/>
      <c r="U262" s="131"/>
      <c r="V262" s="131"/>
      <c r="W262" s="131"/>
      <c r="X262" s="131"/>
      <c r="Y262" s="131"/>
      <c r="Z262" s="131"/>
      <c r="AA262" s="131"/>
      <c r="AB262" s="131"/>
      <c r="AC262" s="131"/>
      <c r="AD262" s="131"/>
      <c r="AE262" s="131"/>
      <c r="AF262" s="131"/>
      <c r="AG262" s="131"/>
      <c r="AH262" s="131"/>
      <c r="AI262" s="131"/>
      <c r="AJ262" s="131"/>
      <c r="AK262" s="131"/>
      <c r="AL262" s="131"/>
      <c r="AM262" s="131"/>
      <c r="AN262" s="131"/>
      <c r="AO262" s="131"/>
      <c r="AP262" s="131"/>
      <c r="AQ262" s="131"/>
      <c r="AR262" s="131"/>
      <c r="AS262" s="131"/>
      <c r="AT262" s="131"/>
      <c r="AU262" s="131"/>
      <c r="AV262" s="131"/>
      <c r="AW262" s="131"/>
      <c r="AX262" s="131"/>
      <c r="AY262" s="131"/>
      <c r="AZ262" s="149"/>
      <c r="BA262" s="132"/>
      <c r="BB262" s="166"/>
      <c r="BC262" s="167">
        <f t="shared" si="36"/>
        <v>0</v>
      </c>
      <c r="BD262" s="232"/>
    </row>
    <row r="263" spans="1:56" ht="12.75" customHeight="1" x14ac:dyDescent="0.25">
      <c r="A263" s="75" t="e">
        <f t="shared" ca="1" si="35"/>
        <v>#NAME?</v>
      </c>
      <c r="B263" s="130">
        <f t="shared" si="37"/>
        <v>44310</v>
      </c>
      <c r="C263" s="131"/>
      <c r="D263" s="131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1"/>
      <c r="V263" s="131"/>
      <c r="W263" s="131"/>
      <c r="X263" s="131"/>
      <c r="Y263" s="131"/>
      <c r="Z263" s="131"/>
      <c r="AA263" s="131"/>
      <c r="AB263" s="131"/>
      <c r="AC263" s="131"/>
      <c r="AD263" s="131"/>
      <c r="AE263" s="131"/>
      <c r="AF263" s="131"/>
      <c r="AG263" s="131"/>
      <c r="AH263" s="131"/>
      <c r="AI263" s="131"/>
      <c r="AJ263" s="131"/>
      <c r="AK263" s="131"/>
      <c r="AL263" s="131"/>
      <c r="AM263" s="131"/>
      <c r="AN263" s="131"/>
      <c r="AO263" s="131"/>
      <c r="AP263" s="131"/>
      <c r="AQ263" s="131"/>
      <c r="AR263" s="131"/>
      <c r="AS263" s="131"/>
      <c r="AT263" s="131"/>
      <c r="AU263" s="131"/>
      <c r="AV263" s="131"/>
      <c r="AW263" s="131"/>
      <c r="AX263" s="131"/>
      <c r="AY263" s="131"/>
      <c r="AZ263" s="149"/>
      <c r="BA263" s="132"/>
      <c r="BB263" s="166"/>
      <c r="BC263" s="167">
        <f t="shared" si="36"/>
        <v>0</v>
      </c>
      <c r="BD263" s="232"/>
    </row>
    <row r="264" spans="1:56" ht="12.75" customHeight="1" x14ac:dyDescent="0.25">
      <c r="A264" s="75" t="e">
        <f t="shared" ca="1" si="35"/>
        <v>#NAME?</v>
      </c>
      <c r="B264" s="130">
        <f t="shared" si="37"/>
        <v>44311</v>
      </c>
      <c r="C264" s="131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131"/>
      <c r="U264" s="131"/>
      <c r="V264" s="131"/>
      <c r="W264" s="131"/>
      <c r="X264" s="131"/>
      <c r="Y264" s="131"/>
      <c r="Z264" s="131"/>
      <c r="AA264" s="131"/>
      <c r="AB264" s="131"/>
      <c r="AC264" s="131"/>
      <c r="AD264" s="131"/>
      <c r="AE264" s="131"/>
      <c r="AF264" s="131"/>
      <c r="AG264" s="131"/>
      <c r="AH264" s="131"/>
      <c r="AI264" s="131"/>
      <c r="AJ264" s="131"/>
      <c r="AK264" s="131"/>
      <c r="AL264" s="131"/>
      <c r="AM264" s="131"/>
      <c r="AN264" s="131"/>
      <c r="AO264" s="131"/>
      <c r="AP264" s="131"/>
      <c r="AQ264" s="131"/>
      <c r="AR264" s="131"/>
      <c r="AS264" s="131"/>
      <c r="AT264" s="131"/>
      <c r="AU264" s="131"/>
      <c r="AV264" s="131"/>
      <c r="AW264" s="131"/>
      <c r="AX264" s="131"/>
      <c r="AY264" s="131"/>
      <c r="AZ264" s="149"/>
      <c r="BA264" s="132"/>
      <c r="BB264" s="166"/>
      <c r="BC264" s="167">
        <f t="shared" si="36"/>
        <v>0</v>
      </c>
      <c r="BD264" s="232"/>
    </row>
    <row r="265" spans="1:56" ht="12.75" customHeight="1" x14ac:dyDescent="0.25">
      <c r="A265" s="75" t="e">
        <f t="shared" ca="1" si="35"/>
        <v>#NAME?</v>
      </c>
      <c r="B265" s="130">
        <f t="shared" si="37"/>
        <v>44312</v>
      </c>
      <c r="C265" s="131"/>
      <c r="D265" s="131"/>
      <c r="E265" s="131"/>
      <c r="F265" s="131"/>
      <c r="G265" s="131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131"/>
      <c r="U265" s="131"/>
      <c r="V265" s="131"/>
      <c r="W265" s="131"/>
      <c r="X265" s="131"/>
      <c r="Y265" s="131"/>
      <c r="Z265" s="131"/>
      <c r="AA265" s="131"/>
      <c r="AB265" s="131"/>
      <c r="AC265" s="131"/>
      <c r="AD265" s="131"/>
      <c r="AE265" s="131"/>
      <c r="AF265" s="131"/>
      <c r="AG265" s="131"/>
      <c r="AH265" s="131"/>
      <c r="AI265" s="131"/>
      <c r="AJ265" s="131"/>
      <c r="AK265" s="131"/>
      <c r="AL265" s="131"/>
      <c r="AM265" s="131"/>
      <c r="AN265" s="131"/>
      <c r="AO265" s="131"/>
      <c r="AP265" s="131"/>
      <c r="AQ265" s="131"/>
      <c r="AR265" s="131"/>
      <c r="AS265" s="131"/>
      <c r="AT265" s="131"/>
      <c r="AU265" s="131"/>
      <c r="AV265" s="131"/>
      <c r="AW265" s="131"/>
      <c r="AX265" s="131"/>
      <c r="AY265" s="131"/>
      <c r="AZ265" s="149"/>
      <c r="BA265" s="132"/>
      <c r="BB265" s="166"/>
      <c r="BC265" s="167">
        <f t="shared" si="36"/>
        <v>0</v>
      </c>
      <c r="BD265" s="232"/>
    </row>
    <row r="266" spans="1:56" ht="12.75" customHeight="1" x14ac:dyDescent="0.25">
      <c r="A266" s="75" t="e">
        <f t="shared" ca="1" si="35"/>
        <v>#NAME?</v>
      </c>
      <c r="B266" s="130">
        <f t="shared" si="37"/>
        <v>44313</v>
      </c>
      <c r="C266" s="131"/>
      <c r="D266" s="131"/>
      <c r="E266" s="131"/>
      <c r="F266" s="131"/>
      <c r="G266" s="131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31"/>
      <c r="V266" s="131"/>
      <c r="W266" s="131"/>
      <c r="X266" s="131"/>
      <c r="Y266" s="131"/>
      <c r="Z266" s="131"/>
      <c r="AA266" s="131"/>
      <c r="AB266" s="131"/>
      <c r="AC266" s="131"/>
      <c r="AD266" s="131"/>
      <c r="AE266" s="131"/>
      <c r="AF266" s="131"/>
      <c r="AG266" s="131"/>
      <c r="AH266" s="131"/>
      <c r="AI266" s="131"/>
      <c r="AJ266" s="131"/>
      <c r="AK266" s="131"/>
      <c r="AL266" s="131"/>
      <c r="AM266" s="131"/>
      <c r="AN266" s="131"/>
      <c r="AO266" s="131"/>
      <c r="AP266" s="131"/>
      <c r="AQ266" s="131"/>
      <c r="AR266" s="131"/>
      <c r="AS266" s="131"/>
      <c r="AT266" s="131"/>
      <c r="AU266" s="131"/>
      <c r="AV266" s="131"/>
      <c r="AW266" s="131"/>
      <c r="AX266" s="131"/>
      <c r="AY266" s="131"/>
      <c r="AZ266" s="149"/>
      <c r="BA266" s="132"/>
      <c r="BB266" s="166"/>
      <c r="BC266" s="167">
        <f t="shared" si="36"/>
        <v>0</v>
      </c>
      <c r="BD266" s="232"/>
    </row>
    <row r="267" spans="1:56" ht="12.75" customHeight="1" x14ac:dyDescent="0.25">
      <c r="A267" s="75" t="e">
        <f t="shared" ca="1" si="35"/>
        <v>#NAME?</v>
      </c>
      <c r="B267" s="130">
        <f t="shared" si="37"/>
        <v>44314</v>
      </c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1"/>
      <c r="V267" s="131"/>
      <c r="W267" s="131"/>
      <c r="X267" s="131"/>
      <c r="Y267" s="131"/>
      <c r="Z267" s="131"/>
      <c r="AA267" s="131"/>
      <c r="AB267" s="131"/>
      <c r="AC267" s="131"/>
      <c r="AD267" s="131"/>
      <c r="AE267" s="131"/>
      <c r="AF267" s="131"/>
      <c r="AG267" s="131"/>
      <c r="AH267" s="131"/>
      <c r="AI267" s="131"/>
      <c r="AJ267" s="131"/>
      <c r="AK267" s="131"/>
      <c r="AL267" s="131"/>
      <c r="AM267" s="131"/>
      <c r="AN267" s="131"/>
      <c r="AO267" s="131"/>
      <c r="AP267" s="131"/>
      <c r="AQ267" s="131"/>
      <c r="AR267" s="131"/>
      <c r="AS267" s="131"/>
      <c r="AT267" s="131"/>
      <c r="AU267" s="131"/>
      <c r="AV267" s="131"/>
      <c r="AW267" s="131"/>
      <c r="AX267" s="131"/>
      <c r="AY267" s="131"/>
      <c r="AZ267" s="149"/>
      <c r="BA267" s="132"/>
      <c r="BB267" s="166"/>
      <c r="BC267" s="167">
        <f t="shared" si="36"/>
        <v>0</v>
      </c>
      <c r="BD267" s="232"/>
    </row>
    <row r="268" spans="1:56" ht="12.75" customHeight="1" x14ac:dyDescent="0.25">
      <c r="A268" s="75" t="e">
        <f t="shared" ca="1" si="35"/>
        <v>#NAME?</v>
      </c>
      <c r="B268" s="130">
        <f t="shared" si="37"/>
        <v>44315</v>
      </c>
      <c r="C268" s="131"/>
      <c r="D268" s="131"/>
      <c r="E268" s="131"/>
      <c r="F268" s="131"/>
      <c r="G268" s="131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131"/>
      <c r="U268" s="131"/>
      <c r="V268" s="131"/>
      <c r="W268" s="131"/>
      <c r="X268" s="131"/>
      <c r="Y268" s="131"/>
      <c r="Z268" s="131"/>
      <c r="AA268" s="131"/>
      <c r="AB268" s="131"/>
      <c r="AC268" s="131"/>
      <c r="AD268" s="131"/>
      <c r="AE268" s="131"/>
      <c r="AF268" s="131"/>
      <c r="AG268" s="131"/>
      <c r="AH268" s="131"/>
      <c r="AI268" s="131"/>
      <c r="AJ268" s="131"/>
      <c r="AK268" s="131"/>
      <c r="AL268" s="131"/>
      <c r="AM268" s="131"/>
      <c r="AN268" s="131"/>
      <c r="AO268" s="131"/>
      <c r="AP268" s="131"/>
      <c r="AQ268" s="131"/>
      <c r="AR268" s="131"/>
      <c r="AS268" s="131"/>
      <c r="AT268" s="131"/>
      <c r="AU268" s="131"/>
      <c r="AV268" s="131"/>
      <c r="AW268" s="131"/>
      <c r="AX268" s="131"/>
      <c r="AY268" s="131"/>
      <c r="AZ268" s="149"/>
      <c r="BA268" s="132"/>
      <c r="BB268" s="166"/>
      <c r="BC268" s="167">
        <f t="shared" si="36"/>
        <v>0</v>
      </c>
      <c r="BD268" s="232"/>
    </row>
    <row r="269" spans="1:56" ht="12.75" customHeight="1" x14ac:dyDescent="0.25">
      <c r="A269" s="75" t="e">
        <f t="shared" ca="1" si="35"/>
        <v>#NAME?</v>
      </c>
      <c r="B269" s="142">
        <f t="shared" si="37"/>
        <v>44316</v>
      </c>
      <c r="C269" s="143"/>
      <c r="D269" s="143"/>
      <c r="E269" s="143"/>
      <c r="F269" s="143"/>
      <c r="G269" s="143"/>
      <c r="H269" s="143"/>
      <c r="I269" s="143"/>
      <c r="J269" s="143"/>
      <c r="K269" s="143"/>
      <c r="L269" s="143"/>
      <c r="M269" s="143"/>
      <c r="N269" s="143"/>
      <c r="O269" s="143"/>
      <c r="P269" s="143"/>
      <c r="Q269" s="143"/>
      <c r="R269" s="143"/>
      <c r="S269" s="143"/>
      <c r="T269" s="143"/>
      <c r="U269" s="143"/>
      <c r="V269" s="143"/>
      <c r="W269" s="143"/>
      <c r="X269" s="143"/>
      <c r="Y269" s="143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43"/>
      <c r="AJ269" s="143"/>
      <c r="AK269" s="143"/>
      <c r="AL269" s="143"/>
      <c r="AM269" s="143"/>
      <c r="AN269" s="143"/>
      <c r="AO269" s="143"/>
      <c r="AP269" s="143"/>
      <c r="AQ269" s="143"/>
      <c r="AR269" s="143"/>
      <c r="AS269" s="143"/>
      <c r="AT269" s="143"/>
      <c r="AU269" s="143"/>
      <c r="AV269" s="143"/>
      <c r="AW269" s="143"/>
      <c r="AX269" s="143"/>
      <c r="AY269" s="143"/>
      <c r="AZ269" s="161"/>
      <c r="BA269" s="144"/>
      <c r="BB269" s="171"/>
      <c r="BC269" s="167">
        <f t="shared" si="36"/>
        <v>0</v>
      </c>
      <c r="BD269" s="233"/>
    </row>
    <row r="270" spans="1:56" ht="12.75" customHeight="1" x14ac:dyDescent="0.25">
      <c r="A270" s="75"/>
      <c r="C270" s="229">
        <f>SUM(C240:C269)</f>
        <v>0</v>
      </c>
      <c r="D270" s="219"/>
      <c r="E270" s="229">
        <f>SUM(E240:E269)</f>
        <v>0</v>
      </c>
      <c r="F270" s="219"/>
      <c r="G270" s="229">
        <f>SUM(G240:G269)</f>
        <v>0</v>
      </c>
      <c r="H270" s="219"/>
      <c r="I270" s="229">
        <f>SUM(I240:I269)</f>
        <v>0</v>
      </c>
      <c r="J270" s="219"/>
      <c r="K270" s="229">
        <f>SUM(K240:K269)</f>
        <v>0</v>
      </c>
      <c r="L270" s="219"/>
      <c r="M270" s="229">
        <f>SUM(M240:M269)</f>
        <v>0</v>
      </c>
      <c r="N270" s="219"/>
      <c r="O270" s="229">
        <f>SUM(O240:O269)</f>
        <v>0</v>
      </c>
      <c r="P270" s="219"/>
      <c r="Q270" s="229">
        <f>SUM(Q240:Q269)</f>
        <v>0</v>
      </c>
      <c r="R270" s="219"/>
      <c r="S270" s="229">
        <f>SUM(S240:S269)</f>
        <v>0</v>
      </c>
      <c r="T270" s="219"/>
      <c r="U270" s="229">
        <f>SUM(U240:U269)</f>
        <v>0</v>
      </c>
      <c r="V270" s="219"/>
      <c r="W270" s="229">
        <f>SUM(W240:W269)</f>
        <v>0</v>
      </c>
      <c r="X270" s="219"/>
      <c r="Y270" s="229">
        <f>SUM(Y240:Y269)</f>
        <v>0</v>
      </c>
      <c r="Z270" s="219"/>
      <c r="AA270" s="229">
        <f>SUM(AA240:AA269)</f>
        <v>0</v>
      </c>
      <c r="AB270" s="219"/>
      <c r="AC270" s="229">
        <f>SUM(AC240:AC269)</f>
        <v>0</v>
      </c>
      <c r="AD270" s="219"/>
      <c r="AE270" s="229">
        <f>SUM(AE240:AE269)</f>
        <v>0</v>
      </c>
      <c r="AF270" s="219"/>
      <c r="AG270" s="229">
        <f>SUM(AG240:AG269)</f>
        <v>0</v>
      </c>
      <c r="AH270" s="219"/>
      <c r="AI270" s="229">
        <f>SUM(AI240:AI269)</f>
        <v>0</v>
      </c>
      <c r="AJ270" s="219"/>
      <c r="AK270" s="229">
        <f>SUM(AK240:AK269)</f>
        <v>0</v>
      </c>
      <c r="AL270" s="219"/>
      <c r="AM270" s="229">
        <f>SUM(AM240:AM269)</f>
        <v>0</v>
      </c>
      <c r="AN270" s="219"/>
      <c r="AO270" s="229">
        <f>SUM(AO240:AO269)</f>
        <v>0</v>
      </c>
      <c r="AP270" s="219"/>
      <c r="AQ270" s="229">
        <f>SUM(AQ240:AQ269)</f>
        <v>0</v>
      </c>
      <c r="AR270" s="219"/>
      <c r="AS270" s="229">
        <f>SUM(AS240:AS269)</f>
        <v>0</v>
      </c>
      <c r="AT270" s="219"/>
      <c r="AU270" s="229">
        <f>SUM(AU240:AU269)</f>
        <v>0</v>
      </c>
      <c r="AV270" s="219"/>
      <c r="AW270" s="229">
        <f>SUM(AW240:AW269)</f>
        <v>0</v>
      </c>
      <c r="AX270" s="219"/>
      <c r="AY270" s="229">
        <f>SUM(AY240:AY269)</f>
        <v>0</v>
      </c>
      <c r="AZ270" s="219"/>
      <c r="BA270" s="229">
        <f>SUM(BA240:BA269)</f>
        <v>0</v>
      </c>
      <c r="BB270" s="219"/>
    </row>
    <row r="271" spans="1:56" ht="12.75" customHeight="1" x14ac:dyDescent="0.25">
      <c r="A271" s="75"/>
    </row>
    <row r="272" spans="1:56" ht="17.25" customHeight="1" x14ac:dyDescent="0.25">
      <c r="A272" s="75"/>
      <c r="C272" s="230" t="s">
        <v>63</v>
      </c>
      <c r="D272" s="225"/>
      <c r="E272" s="225"/>
      <c r="F272" s="225"/>
      <c r="G272" s="225"/>
      <c r="H272" s="225"/>
      <c r="I272" s="225"/>
      <c r="J272" s="225"/>
      <c r="K272" s="225"/>
      <c r="L272" s="225"/>
      <c r="M272" s="225"/>
      <c r="N272" s="225"/>
      <c r="O272" s="225"/>
      <c r="P272" s="225"/>
      <c r="Q272" s="225"/>
      <c r="R272" s="225"/>
      <c r="S272" s="225"/>
      <c r="T272" s="225"/>
      <c r="U272" s="225"/>
      <c r="V272" s="225"/>
      <c r="W272" s="225"/>
      <c r="X272" s="225"/>
      <c r="Y272" s="225"/>
      <c r="Z272" s="225"/>
      <c r="AA272" s="225"/>
      <c r="AB272" s="225"/>
      <c r="AC272" s="225"/>
      <c r="AD272" s="225"/>
      <c r="AE272" s="225"/>
      <c r="AF272" s="225"/>
      <c r="AG272" s="225"/>
      <c r="AH272" s="225"/>
      <c r="AI272" s="225"/>
      <c r="AJ272" s="225"/>
      <c r="AK272" s="225"/>
      <c r="AL272" s="225"/>
      <c r="AM272" s="225"/>
      <c r="AN272" s="225"/>
      <c r="AO272" s="225"/>
      <c r="AP272" s="225"/>
      <c r="AQ272" s="225"/>
      <c r="AR272" s="225"/>
      <c r="AS272" s="225"/>
      <c r="AT272" s="225"/>
      <c r="AU272" s="225"/>
      <c r="AV272" s="225"/>
      <c r="AW272" s="225"/>
      <c r="AX272" s="225"/>
      <c r="AY272" s="225"/>
      <c r="AZ272" s="225"/>
      <c r="BA272" s="225"/>
      <c r="BB272" s="225"/>
      <c r="BC272" s="225"/>
      <c r="BD272" s="226"/>
    </row>
    <row r="273" spans="1:56" ht="12.75" customHeight="1" x14ac:dyDescent="0.25">
      <c r="A273" s="75" t="e">
        <f t="shared" ref="A273:A303" ca="1" si="38">NO.SEMAINE(B273:B681,2)</f>
        <v>#NAME?</v>
      </c>
      <c r="B273" s="120">
        <f>DATE(B1,5,1)</f>
        <v>44317</v>
      </c>
      <c r="C273" s="122"/>
      <c r="D273" s="122"/>
      <c r="E273" s="122"/>
      <c r="F273" s="122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122"/>
      <c r="U273" s="122"/>
      <c r="V273" s="122"/>
      <c r="W273" s="122"/>
      <c r="X273" s="122"/>
      <c r="Y273" s="122"/>
      <c r="Z273" s="122"/>
      <c r="AA273" s="122"/>
      <c r="AB273" s="122"/>
      <c r="AC273" s="122"/>
      <c r="AD273" s="122"/>
      <c r="AE273" s="122"/>
      <c r="AF273" s="122"/>
      <c r="AG273" s="122"/>
      <c r="AH273" s="122"/>
      <c r="AI273" s="122"/>
      <c r="AJ273" s="122"/>
      <c r="AK273" s="122"/>
      <c r="AL273" s="122"/>
      <c r="AM273" s="122"/>
      <c r="AN273" s="122"/>
      <c r="AO273" s="122"/>
      <c r="AP273" s="122"/>
      <c r="AQ273" s="122"/>
      <c r="AR273" s="122"/>
      <c r="AS273" s="122"/>
      <c r="AT273" s="122"/>
      <c r="AU273" s="122"/>
      <c r="AV273" s="122"/>
      <c r="AW273" s="122"/>
      <c r="AX273" s="122"/>
      <c r="AY273" s="122"/>
      <c r="AZ273" s="146"/>
      <c r="BA273" s="123"/>
      <c r="BB273" s="164"/>
      <c r="BC273" s="165">
        <f t="shared" ref="BC273:BC303" si="39">SUM(C273:BA273)</f>
        <v>0</v>
      </c>
      <c r="BD273" s="231">
        <f>SUM(BC273:BC303)</f>
        <v>0</v>
      </c>
    </row>
    <row r="274" spans="1:56" ht="12.75" customHeight="1" x14ac:dyDescent="0.25">
      <c r="A274" s="75" t="e">
        <f t="shared" ca="1" si="38"/>
        <v>#NAME?</v>
      </c>
      <c r="B274" s="130">
        <f t="shared" ref="B274:B303" si="40">B273+1</f>
        <v>44318</v>
      </c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131"/>
      <c r="U274" s="131"/>
      <c r="V274" s="131"/>
      <c r="W274" s="131"/>
      <c r="X274" s="131"/>
      <c r="Y274" s="131"/>
      <c r="Z274" s="131"/>
      <c r="AA274" s="131"/>
      <c r="AB274" s="131"/>
      <c r="AC274" s="131"/>
      <c r="AD274" s="131"/>
      <c r="AE274" s="131"/>
      <c r="AF274" s="131"/>
      <c r="AG274" s="131"/>
      <c r="AH274" s="131"/>
      <c r="AI274" s="131"/>
      <c r="AJ274" s="131"/>
      <c r="AK274" s="131"/>
      <c r="AL274" s="131"/>
      <c r="AM274" s="131"/>
      <c r="AN274" s="131"/>
      <c r="AO274" s="131"/>
      <c r="AP274" s="131"/>
      <c r="AQ274" s="131"/>
      <c r="AR274" s="131"/>
      <c r="AS274" s="131"/>
      <c r="AT274" s="131"/>
      <c r="AU274" s="131"/>
      <c r="AV274" s="131"/>
      <c r="AW274" s="131"/>
      <c r="AX274" s="131"/>
      <c r="AY274" s="131"/>
      <c r="AZ274" s="149"/>
      <c r="BA274" s="132"/>
      <c r="BB274" s="166"/>
      <c r="BC274" s="167">
        <f t="shared" si="39"/>
        <v>0</v>
      </c>
      <c r="BD274" s="232"/>
    </row>
    <row r="275" spans="1:56" ht="12.75" customHeight="1" x14ac:dyDescent="0.25">
      <c r="A275" s="75" t="e">
        <f t="shared" ca="1" si="38"/>
        <v>#NAME?</v>
      </c>
      <c r="B275" s="130">
        <f t="shared" si="40"/>
        <v>44319</v>
      </c>
      <c r="C275" s="131"/>
      <c r="D275" s="131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131"/>
      <c r="U275" s="131"/>
      <c r="V275" s="131"/>
      <c r="W275" s="131"/>
      <c r="X275" s="131"/>
      <c r="Y275" s="131"/>
      <c r="Z275" s="131"/>
      <c r="AA275" s="131"/>
      <c r="AB275" s="131"/>
      <c r="AC275" s="131"/>
      <c r="AD275" s="131"/>
      <c r="AE275" s="131"/>
      <c r="AF275" s="131"/>
      <c r="AG275" s="131"/>
      <c r="AH275" s="131"/>
      <c r="AI275" s="131"/>
      <c r="AJ275" s="131"/>
      <c r="AK275" s="131"/>
      <c r="AL275" s="131"/>
      <c r="AM275" s="131"/>
      <c r="AN275" s="131"/>
      <c r="AO275" s="131"/>
      <c r="AP275" s="131"/>
      <c r="AQ275" s="131"/>
      <c r="AR275" s="131"/>
      <c r="AS275" s="131"/>
      <c r="AT275" s="131"/>
      <c r="AU275" s="131"/>
      <c r="AV275" s="131"/>
      <c r="AW275" s="131"/>
      <c r="AX275" s="131"/>
      <c r="AY275" s="131"/>
      <c r="AZ275" s="149"/>
      <c r="BA275" s="132"/>
      <c r="BB275" s="166"/>
      <c r="BC275" s="167">
        <f t="shared" si="39"/>
        <v>0</v>
      </c>
      <c r="BD275" s="232"/>
    </row>
    <row r="276" spans="1:56" ht="12.75" customHeight="1" x14ac:dyDescent="0.25">
      <c r="A276" s="75" t="e">
        <f t="shared" ca="1" si="38"/>
        <v>#NAME?</v>
      </c>
      <c r="B276" s="130">
        <f t="shared" si="40"/>
        <v>44320</v>
      </c>
      <c r="C276" s="131"/>
      <c r="D276" s="131"/>
      <c r="E276" s="131"/>
      <c r="F276" s="131"/>
      <c r="G276" s="131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131"/>
      <c r="U276" s="131"/>
      <c r="V276" s="131"/>
      <c r="W276" s="131"/>
      <c r="X276" s="131"/>
      <c r="Y276" s="131"/>
      <c r="Z276" s="131"/>
      <c r="AA276" s="131"/>
      <c r="AB276" s="131"/>
      <c r="AC276" s="131"/>
      <c r="AD276" s="131"/>
      <c r="AE276" s="131"/>
      <c r="AF276" s="131"/>
      <c r="AG276" s="131"/>
      <c r="AH276" s="131"/>
      <c r="AI276" s="131"/>
      <c r="AJ276" s="131"/>
      <c r="AK276" s="131"/>
      <c r="AL276" s="131"/>
      <c r="AM276" s="131"/>
      <c r="AN276" s="131"/>
      <c r="AO276" s="131"/>
      <c r="AP276" s="131"/>
      <c r="AQ276" s="131"/>
      <c r="AR276" s="131"/>
      <c r="AS276" s="131"/>
      <c r="AT276" s="131"/>
      <c r="AU276" s="131"/>
      <c r="AV276" s="131"/>
      <c r="AW276" s="131"/>
      <c r="AX276" s="131"/>
      <c r="AY276" s="131"/>
      <c r="AZ276" s="149"/>
      <c r="BA276" s="132"/>
      <c r="BB276" s="166"/>
      <c r="BC276" s="167">
        <f t="shared" si="39"/>
        <v>0</v>
      </c>
      <c r="BD276" s="232"/>
    </row>
    <row r="277" spans="1:56" ht="12.75" customHeight="1" x14ac:dyDescent="0.25">
      <c r="A277" s="75" t="e">
        <f t="shared" ca="1" si="38"/>
        <v>#NAME?</v>
      </c>
      <c r="B277" s="130">
        <f t="shared" si="40"/>
        <v>44321</v>
      </c>
      <c r="C277" s="131"/>
      <c r="D277" s="131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131"/>
      <c r="U277" s="131"/>
      <c r="V277" s="131"/>
      <c r="W277" s="131"/>
      <c r="X277" s="131"/>
      <c r="Y277" s="131"/>
      <c r="Z277" s="131"/>
      <c r="AA277" s="131"/>
      <c r="AB277" s="131"/>
      <c r="AC277" s="131"/>
      <c r="AD277" s="131"/>
      <c r="AE277" s="131"/>
      <c r="AF277" s="131"/>
      <c r="AG277" s="131"/>
      <c r="AH277" s="131"/>
      <c r="AI277" s="131"/>
      <c r="AJ277" s="131"/>
      <c r="AK277" s="131"/>
      <c r="AL277" s="131"/>
      <c r="AM277" s="131"/>
      <c r="AN277" s="131"/>
      <c r="AO277" s="131"/>
      <c r="AP277" s="131"/>
      <c r="AQ277" s="131"/>
      <c r="AR277" s="131"/>
      <c r="AS277" s="131"/>
      <c r="AT277" s="131"/>
      <c r="AU277" s="131"/>
      <c r="AV277" s="131"/>
      <c r="AW277" s="131"/>
      <c r="AX277" s="131"/>
      <c r="AY277" s="131"/>
      <c r="AZ277" s="149"/>
      <c r="BA277" s="132"/>
      <c r="BB277" s="166"/>
      <c r="BC277" s="167">
        <f t="shared" si="39"/>
        <v>0</v>
      </c>
      <c r="BD277" s="232"/>
    </row>
    <row r="278" spans="1:56" ht="12.75" customHeight="1" x14ac:dyDescent="0.25">
      <c r="A278" s="75" t="e">
        <f t="shared" ca="1" si="38"/>
        <v>#NAME?</v>
      </c>
      <c r="B278" s="130">
        <f t="shared" si="40"/>
        <v>44322</v>
      </c>
      <c r="C278" s="131"/>
      <c r="D278" s="131"/>
      <c r="E278" s="131"/>
      <c r="F278" s="131"/>
      <c r="G278" s="131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131"/>
      <c r="U278" s="131"/>
      <c r="V278" s="131"/>
      <c r="W278" s="131"/>
      <c r="X278" s="131"/>
      <c r="Y278" s="131"/>
      <c r="Z278" s="131"/>
      <c r="AA278" s="131"/>
      <c r="AB278" s="131"/>
      <c r="AC278" s="131"/>
      <c r="AD278" s="131"/>
      <c r="AE278" s="131"/>
      <c r="AF278" s="131"/>
      <c r="AG278" s="131"/>
      <c r="AH278" s="131"/>
      <c r="AI278" s="131"/>
      <c r="AJ278" s="131"/>
      <c r="AK278" s="131"/>
      <c r="AL278" s="131"/>
      <c r="AM278" s="131"/>
      <c r="AN278" s="131"/>
      <c r="AO278" s="131"/>
      <c r="AP278" s="131"/>
      <c r="AQ278" s="131"/>
      <c r="AR278" s="131"/>
      <c r="AS278" s="131"/>
      <c r="AT278" s="131"/>
      <c r="AU278" s="131"/>
      <c r="AV278" s="131"/>
      <c r="AW278" s="131"/>
      <c r="AX278" s="131"/>
      <c r="AY278" s="131"/>
      <c r="AZ278" s="149"/>
      <c r="BA278" s="132"/>
      <c r="BB278" s="166"/>
      <c r="BC278" s="167">
        <f t="shared" si="39"/>
        <v>0</v>
      </c>
      <c r="BD278" s="232"/>
    </row>
    <row r="279" spans="1:56" ht="12.75" customHeight="1" x14ac:dyDescent="0.25">
      <c r="A279" s="75" t="e">
        <f t="shared" ca="1" si="38"/>
        <v>#NAME?</v>
      </c>
      <c r="B279" s="130">
        <f t="shared" si="40"/>
        <v>44323</v>
      </c>
      <c r="C279" s="131"/>
      <c r="D279" s="131"/>
      <c r="E279" s="131"/>
      <c r="F279" s="131"/>
      <c r="G279" s="131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  <c r="V279" s="131"/>
      <c r="W279" s="131"/>
      <c r="X279" s="131"/>
      <c r="Y279" s="131"/>
      <c r="Z279" s="131"/>
      <c r="AA279" s="131"/>
      <c r="AB279" s="131"/>
      <c r="AC279" s="131"/>
      <c r="AD279" s="131"/>
      <c r="AE279" s="131"/>
      <c r="AF279" s="131"/>
      <c r="AG279" s="131"/>
      <c r="AH279" s="131"/>
      <c r="AI279" s="131"/>
      <c r="AJ279" s="131"/>
      <c r="AK279" s="131"/>
      <c r="AL279" s="131"/>
      <c r="AM279" s="131"/>
      <c r="AN279" s="131"/>
      <c r="AO279" s="131"/>
      <c r="AP279" s="131"/>
      <c r="AQ279" s="131"/>
      <c r="AR279" s="131"/>
      <c r="AS279" s="131"/>
      <c r="AT279" s="131"/>
      <c r="AU279" s="131"/>
      <c r="AV279" s="131"/>
      <c r="AW279" s="131"/>
      <c r="AX279" s="131"/>
      <c r="AY279" s="131"/>
      <c r="AZ279" s="149"/>
      <c r="BA279" s="132"/>
      <c r="BB279" s="166"/>
      <c r="BC279" s="167">
        <f t="shared" si="39"/>
        <v>0</v>
      </c>
      <c r="BD279" s="232"/>
    </row>
    <row r="280" spans="1:56" ht="12.75" customHeight="1" x14ac:dyDescent="0.25">
      <c r="A280" s="75" t="e">
        <f t="shared" ca="1" si="38"/>
        <v>#NAME?</v>
      </c>
      <c r="B280" s="130">
        <f t="shared" si="40"/>
        <v>44324</v>
      </c>
      <c r="C280" s="131"/>
      <c r="D280" s="131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131"/>
      <c r="U280" s="131"/>
      <c r="V280" s="131"/>
      <c r="W280" s="131"/>
      <c r="X280" s="131"/>
      <c r="Y280" s="131"/>
      <c r="Z280" s="131"/>
      <c r="AA280" s="131"/>
      <c r="AB280" s="131"/>
      <c r="AC280" s="131"/>
      <c r="AD280" s="131"/>
      <c r="AE280" s="131"/>
      <c r="AF280" s="131"/>
      <c r="AG280" s="131"/>
      <c r="AH280" s="131"/>
      <c r="AI280" s="131"/>
      <c r="AJ280" s="131"/>
      <c r="AK280" s="131"/>
      <c r="AL280" s="131"/>
      <c r="AM280" s="131"/>
      <c r="AN280" s="131"/>
      <c r="AO280" s="131"/>
      <c r="AP280" s="131"/>
      <c r="AQ280" s="131"/>
      <c r="AR280" s="131"/>
      <c r="AS280" s="131"/>
      <c r="AT280" s="131"/>
      <c r="AU280" s="131"/>
      <c r="AV280" s="131"/>
      <c r="AW280" s="131"/>
      <c r="AX280" s="131"/>
      <c r="AY280" s="131"/>
      <c r="AZ280" s="149"/>
      <c r="BA280" s="132"/>
      <c r="BB280" s="166"/>
      <c r="BC280" s="167">
        <f t="shared" si="39"/>
        <v>0</v>
      </c>
      <c r="BD280" s="232"/>
    </row>
    <row r="281" spans="1:56" ht="12.75" customHeight="1" x14ac:dyDescent="0.25">
      <c r="A281" s="75" t="e">
        <f t="shared" ca="1" si="38"/>
        <v>#NAME?</v>
      </c>
      <c r="B281" s="130">
        <f t="shared" si="40"/>
        <v>44325</v>
      </c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131"/>
      <c r="U281" s="131"/>
      <c r="V281" s="131"/>
      <c r="W281" s="131"/>
      <c r="X281" s="131"/>
      <c r="Y281" s="131"/>
      <c r="Z281" s="131"/>
      <c r="AA281" s="131"/>
      <c r="AB281" s="131"/>
      <c r="AC281" s="131"/>
      <c r="AD281" s="131"/>
      <c r="AE281" s="131"/>
      <c r="AF281" s="131"/>
      <c r="AG281" s="131"/>
      <c r="AH281" s="131"/>
      <c r="AI281" s="131"/>
      <c r="AJ281" s="131"/>
      <c r="AK281" s="131"/>
      <c r="AL281" s="131"/>
      <c r="AM281" s="131"/>
      <c r="AN281" s="131"/>
      <c r="AO281" s="131"/>
      <c r="AP281" s="131"/>
      <c r="AQ281" s="131"/>
      <c r="AR281" s="131"/>
      <c r="AS281" s="131"/>
      <c r="AT281" s="131"/>
      <c r="AU281" s="131"/>
      <c r="AV281" s="131"/>
      <c r="AW281" s="131"/>
      <c r="AX281" s="131"/>
      <c r="AY281" s="131"/>
      <c r="AZ281" s="149"/>
      <c r="BA281" s="132"/>
      <c r="BB281" s="166"/>
      <c r="BC281" s="167">
        <f t="shared" si="39"/>
        <v>0</v>
      </c>
      <c r="BD281" s="232"/>
    </row>
    <row r="282" spans="1:56" ht="12.75" customHeight="1" x14ac:dyDescent="0.25">
      <c r="A282" s="75" t="e">
        <f t="shared" ca="1" si="38"/>
        <v>#NAME?</v>
      </c>
      <c r="B282" s="130">
        <f t="shared" si="40"/>
        <v>44326</v>
      </c>
      <c r="C282" s="131"/>
      <c r="D282" s="131"/>
      <c r="E282" s="131"/>
      <c r="F282" s="131"/>
      <c r="G282" s="131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131"/>
      <c r="U282" s="131"/>
      <c r="V282" s="131"/>
      <c r="W282" s="131"/>
      <c r="X282" s="131"/>
      <c r="Y282" s="131"/>
      <c r="Z282" s="131"/>
      <c r="AA282" s="131"/>
      <c r="AB282" s="131"/>
      <c r="AC282" s="131"/>
      <c r="AD282" s="131"/>
      <c r="AE282" s="131"/>
      <c r="AF282" s="131"/>
      <c r="AG282" s="131"/>
      <c r="AH282" s="131"/>
      <c r="AI282" s="131"/>
      <c r="AJ282" s="131"/>
      <c r="AK282" s="131"/>
      <c r="AL282" s="131"/>
      <c r="AM282" s="131"/>
      <c r="AN282" s="131"/>
      <c r="AO282" s="131"/>
      <c r="AP282" s="131"/>
      <c r="AQ282" s="131"/>
      <c r="AR282" s="131"/>
      <c r="AS282" s="131"/>
      <c r="AT282" s="131"/>
      <c r="AU282" s="131"/>
      <c r="AV282" s="131"/>
      <c r="AW282" s="131"/>
      <c r="AX282" s="131"/>
      <c r="AY282" s="131"/>
      <c r="AZ282" s="149"/>
      <c r="BA282" s="132"/>
      <c r="BB282" s="166"/>
      <c r="BC282" s="167">
        <f t="shared" si="39"/>
        <v>0</v>
      </c>
      <c r="BD282" s="232"/>
    </row>
    <row r="283" spans="1:56" ht="12.75" customHeight="1" x14ac:dyDescent="0.25">
      <c r="A283" s="75" t="e">
        <f t="shared" ca="1" si="38"/>
        <v>#NAME?</v>
      </c>
      <c r="B283" s="130">
        <f t="shared" si="40"/>
        <v>44327</v>
      </c>
      <c r="C283" s="131"/>
      <c r="D283" s="131"/>
      <c r="E283" s="131"/>
      <c r="F283" s="131"/>
      <c r="G283" s="131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131"/>
      <c r="U283" s="131"/>
      <c r="V283" s="131"/>
      <c r="W283" s="131"/>
      <c r="X283" s="131"/>
      <c r="Y283" s="131"/>
      <c r="Z283" s="131"/>
      <c r="AA283" s="131"/>
      <c r="AB283" s="131"/>
      <c r="AC283" s="131"/>
      <c r="AD283" s="131"/>
      <c r="AE283" s="131"/>
      <c r="AF283" s="131"/>
      <c r="AG283" s="131"/>
      <c r="AH283" s="131"/>
      <c r="AI283" s="131"/>
      <c r="AJ283" s="131"/>
      <c r="AK283" s="131"/>
      <c r="AL283" s="131"/>
      <c r="AM283" s="131"/>
      <c r="AN283" s="131"/>
      <c r="AO283" s="131"/>
      <c r="AP283" s="131"/>
      <c r="AQ283" s="131"/>
      <c r="AR283" s="131"/>
      <c r="AS283" s="131"/>
      <c r="AT283" s="131"/>
      <c r="AU283" s="131"/>
      <c r="AV283" s="131"/>
      <c r="AW283" s="131"/>
      <c r="AX283" s="131"/>
      <c r="AY283" s="131"/>
      <c r="AZ283" s="149"/>
      <c r="BA283" s="132"/>
      <c r="BB283" s="166"/>
      <c r="BC283" s="167">
        <f t="shared" si="39"/>
        <v>0</v>
      </c>
      <c r="BD283" s="232"/>
    </row>
    <row r="284" spans="1:56" ht="12.75" customHeight="1" x14ac:dyDescent="0.25">
      <c r="A284" s="75" t="e">
        <f t="shared" ca="1" si="38"/>
        <v>#NAME?</v>
      </c>
      <c r="B284" s="130">
        <f t="shared" si="40"/>
        <v>44328</v>
      </c>
      <c r="C284" s="131"/>
      <c r="D284" s="131"/>
      <c r="E284" s="131"/>
      <c r="F284" s="131"/>
      <c r="G284" s="131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131"/>
      <c r="U284" s="131"/>
      <c r="V284" s="131"/>
      <c r="W284" s="131"/>
      <c r="X284" s="131"/>
      <c r="Y284" s="131"/>
      <c r="Z284" s="131"/>
      <c r="AA284" s="131"/>
      <c r="AB284" s="131"/>
      <c r="AC284" s="131"/>
      <c r="AD284" s="131"/>
      <c r="AE284" s="131"/>
      <c r="AF284" s="131"/>
      <c r="AG284" s="131"/>
      <c r="AH284" s="131"/>
      <c r="AI284" s="131"/>
      <c r="AJ284" s="131"/>
      <c r="AK284" s="131"/>
      <c r="AL284" s="131"/>
      <c r="AM284" s="131"/>
      <c r="AN284" s="131"/>
      <c r="AO284" s="131"/>
      <c r="AP284" s="131"/>
      <c r="AQ284" s="131"/>
      <c r="AR284" s="131"/>
      <c r="AS284" s="131"/>
      <c r="AT284" s="131"/>
      <c r="AU284" s="131"/>
      <c r="AV284" s="131"/>
      <c r="AW284" s="131"/>
      <c r="AX284" s="131"/>
      <c r="AY284" s="131"/>
      <c r="AZ284" s="149"/>
      <c r="BA284" s="132"/>
      <c r="BB284" s="166"/>
      <c r="BC284" s="167">
        <f t="shared" si="39"/>
        <v>0</v>
      </c>
      <c r="BD284" s="232"/>
    </row>
    <row r="285" spans="1:56" ht="12.75" customHeight="1" x14ac:dyDescent="0.25">
      <c r="A285" s="75" t="e">
        <f t="shared" ca="1" si="38"/>
        <v>#NAME?</v>
      </c>
      <c r="B285" s="130">
        <f t="shared" si="40"/>
        <v>44329</v>
      </c>
      <c r="C285" s="131"/>
      <c r="D285" s="131"/>
      <c r="E285" s="131"/>
      <c r="F285" s="131"/>
      <c r="G285" s="131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131"/>
      <c r="U285" s="131"/>
      <c r="V285" s="131"/>
      <c r="W285" s="131"/>
      <c r="X285" s="131"/>
      <c r="Y285" s="131"/>
      <c r="Z285" s="131"/>
      <c r="AA285" s="131"/>
      <c r="AB285" s="131"/>
      <c r="AC285" s="131"/>
      <c r="AD285" s="131"/>
      <c r="AE285" s="131"/>
      <c r="AF285" s="131"/>
      <c r="AG285" s="131"/>
      <c r="AH285" s="131"/>
      <c r="AI285" s="131"/>
      <c r="AJ285" s="131"/>
      <c r="AK285" s="131"/>
      <c r="AL285" s="131"/>
      <c r="AM285" s="131"/>
      <c r="AN285" s="131"/>
      <c r="AO285" s="131"/>
      <c r="AP285" s="131"/>
      <c r="AQ285" s="131"/>
      <c r="AR285" s="131"/>
      <c r="AS285" s="131"/>
      <c r="AT285" s="131"/>
      <c r="AU285" s="131"/>
      <c r="AV285" s="131"/>
      <c r="AW285" s="131"/>
      <c r="AX285" s="131"/>
      <c r="AY285" s="131"/>
      <c r="AZ285" s="149"/>
      <c r="BA285" s="132"/>
      <c r="BB285" s="166"/>
      <c r="BC285" s="167">
        <f t="shared" si="39"/>
        <v>0</v>
      </c>
      <c r="BD285" s="232"/>
    </row>
    <row r="286" spans="1:56" ht="12.75" customHeight="1" x14ac:dyDescent="0.25">
      <c r="A286" s="75" t="e">
        <f t="shared" ca="1" si="38"/>
        <v>#NAME?</v>
      </c>
      <c r="B286" s="130">
        <f t="shared" si="40"/>
        <v>44330</v>
      </c>
      <c r="C286" s="131"/>
      <c r="D286" s="131"/>
      <c r="E286" s="131"/>
      <c r="F286" s="131"/>
      <c r="G286" s="131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131"/>
      <c r="U286" s="131"/>
      <c r="V286" s="131"/>
      <c r="W286" s="131"/>
      <c r="X286" s="131"/>
      <c r="Y286" s="131"/>
      <c r="Z286" s="131"/>
      <c r="AA286" s="131"/>
      <c r="AB286" s="131"/>
      <c r="AC286" s="131"/>
      <c r="AD286" s="131"/>
      <c r="AE286" s="131"/>
      <c r="AF286" s="131"/>
      <c r="AG286" s="131"/>
      <c r="AH286" s="131"/>
      <c r="AI286" s="131"/>
      <c r="AJ286" s="131"/>
      <c r="AK286" s="131"/>
      <c r="AL286" s="131"/>
      <c r="AM286" s="131"/>
      <c r="AN286" s="131"/>
      <c r="AO286" s="131"/>
      <c r="AP286" s="131"/>
      <c r="AQ286" s="131"/>
      <c r="AR286" s="131"/>
      <c r="AS286" s="131"/>
      <c r="AT286" s="131"/>
      <c r="AU286" s="131"/>
      <c r="AV286" s="131"/>
      <c r="AW286" s="131"/>
      <c r="AX286" s="131"/>
      <c r="AY286" s="131"/>
      <c r="AZ286" s="149"/>
      <c r="BA286" s="132"/>
      <c r="BB286" s="166"/>
      <c r="BC286" s="167">
        <f t="shared" si="39"/>
        <v>0</v>
      </c>
      <c r="BD286" s="232"/>
    </row>
    <row r="287" spans="1:56" ht="12.75" customHeight="1" x14ac:dyDescent="0.25">
      <c r="A287" s="75" t="e">
        <f t="shared" ca="1" si="38"/>
        <v>#NAME?</v>
      </c>
      <c r="B287" s="130">
        <f t="shared" si="40"/>
        <v>44331</v>
      </c>
      <c r="C287" s="131"/>
      <c r="D287" s="131"/>
      <c r="E287" s="131"/>
      <c r="F287" s="131"/>
      <c r="G287" s="131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131"/>
      <c r="U287" s="131"/>
      <c r="V287" s="131"/>
      <c r="W287" s="131"/>
      <c r="X287" s="131"/>
      <c r="Y287" s="131"/>
      <c r="Z287" s="131"/>
      <c r="AA287" s="131"/>
      <c r="AB287" s="131"/>
      <c r="AC287" s="131"/>
      <c r="AD287" s="131"/>
      <c r="AE287" s="131"/>
      <c r="AF287" s="131"/>
      <c r="AG287" s="131"/>
      <c r="AH287" s="131"/>
      <c r="AI287" s="131"/>
      <c r="AJ287" s="131"/>
      <c r="AK287" s="131"/>
      <c r="AL287" s="131"/>
      <c r="AM287" s="131"/>
      <c r="AN287" s="131"/>
      <c r="AO287" s="131"/>
      <c r="AP287" s="131"/>
      <c r="AQ287" s="131"/>
      <c r="AR287" s="131"/>
      <c r="AS287" s="131"/>
      <c r="AT287" s="131"/>
      <c r="AU287" s="131"/>
      <c r="AV287" s="131"/>
      <c r="AW287" s="131"/>
      <c r="AX287" s="131"/>
      <c r="AY287" s="131"/>
      <c r="AZ287" s="149"/>
      <c r="BA287" s="132"/>
      <c r="BB287" s="166"/>
      <c r="BC287" s="167">
        <f t="shared" si="39"/>
        <v>0</v>
      </c>
      <c r="BD287" s="232"/>
    </row>
    <row r="288" spans="1:56" ht="12.75" customHeight="1" x14ac:dyDescent="0.25">
      <c r="A288" s="75" t="e">
        <f t="shared" ca="1" si="38"/>
        <v>#NAME?</v>
      </c>
      <c r="B288" s="130">
        <f t="shared" si="40"/>
        <v>44332</v>
      </c>
      <c r="C288" s="131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131"/>
      <c r="U288" s="131"/>
      <c r="V288" s="131"/>
      <c r="W288" s="131"/>
      <c r="X288" s="131"/>
      <c r="Y288" s="131"/>
      <c r="Z288" s="131"/>
      <c r="AA288" s="131"/>
      <c r="AB288" s="131"/>
      <c r="AC288" s="131"/>
      <c r="AD288" s="131"/>
      <c r="AE288" s="131"/>
      <c r="AF288" s="131"/>
      <c r="AG288" s="131"/>
      <c r="AH288" s="131"/>
      <c r="AI288" s="131"/>
      <c r="AJ288" s="131"/>
      <c r="AK288" s="131"/>
      <c r="AL288" s="131"/>
      <c r="AM288" s="131"/>
      <c r="AN288" s="131"/>
      <c r="AO288" s="131"/>
      <c r="AP288" s="131"/>
      <c r="AQ288" s="131"/>
      <c r="AR288" s="131"/>
      <c r="AS288" s="131"/>
      <c r="AT288" s="131"/>
      <c r="AU288" s="131"/>
      <c r="AV288" s="131"/>
      <c r="AW288" s="131"/>
      <c r="AX288" s="131"/>
      <c r="AY288" s="131"/>
      <c r="AZ288" s="149"/>
      <c r="BA288" s="132"/>
      <c r="BB288" s="166"/>
      <c r="BC288" s="167">
        <f t="shared" si="39"/>
        <v>0</v>
      </c>
      <c r="BD288" s="232"/>
    </row>
    <row r="289" spans="1:56" ht="12.75" customHeight="1" x14ac:dyDescent="0.25">
      <c r="A289" s="75" t="e">
        <f t="shared" ca="1" si="38"/>
        <v>#NAME?</v>
      </c>
      <c r="B289" s="130">
        <f t="shared" si="40"/>
        <v>44333</v>
      </c>
      <c r="C289" s="131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131"/>
      <c r="U289" s="131"/>
      <c r="V289" s="131"/>
      <c r="W289" s="131"/>
      <c r="X289" s="131"/>
      <c r="Y289" s="131"/>
      <c r="Z289" s="131"/>
      <c r="AA289" s="131"/>
      <c r="AB289" s="131"/>
      <c r="AC289" s="131"/>
      <c r="AD289" s="131"/>
      <c r="AE289" s="131"/>
      <c r="AF289" s="131"/>
      <c r="AG289" s="131"/>
      <c r="AH289" s="131"/>
      <c r="AI289" s="131"/>
      <c r="AJ289" s="131"/>
      <c r="AK289" s="131"/>
      <c r="AL289" s="131"/>
      <c r="AM289" s="131"/>
      <c r="AN289" s="131"/>
      <c r="AO289" s="131"/>
      <c r="AP289" s="131"/>
      <c r="AQ289" s="131"/>
      <c r="AR289" s="131"/>
      <c r="AS289" s="131"/>
      <c r="AT289" s="131"/>
      <c r="AU289" s="131"/>
      <c r="AV289" s="131"/>
      <c r="AW289" s="131"/>
      <c r="AX289" s="131"/>
      <c r="AY289" s="131"/>
      <c r="AZ289" s="149"/>
      <c r="BA289" s="132"/>
      <c r="BB289" s="166"/>
      <c r="BC289" s="167">
        <f t="shared" si="39"/>
        <v>0</v>
      </c>
      <c r="BD289" s="232"/>
    </row>
    <row r="290" spans="1:56" ht="12.75" customHeight="1" x14ac:dyDescent="0.25">
      <c r="A290" s="75" t="e">
        <f t="shared" ca="1" si="38"/>
        <v>#NAME?</v>
      </c>
      <c r="B290" s="130">
        <f t="shared" si="40"/>
        <v>44334</v>
      </c>
      <c r="C290" s="131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131"/>
      <c r="U290" s="131"/>
      <c r="V290" s="131"/>
      <c r="W290" s="131"/>
      <c r="X290" s="131"/>
      <c r="Y290" s="131"/>
      <c r="Z290" s="131"/>
      <c r="AA290" s="131"/>
      <c r="AB290" s="131"/>
      <c r="AC290" s="131"/>
      <c r="AD290" s="131"/>
      <c r="AE290" s="131"/>
      <c r="AF290" s="131"/>
      <c r="AG290" s="131"/>
      <c r="AH290" s="131"/>
      <c r="AI290" s="131"/>
      <c r="AJ290" s="131"/>
      <c r="AK290" s="131"/>
      <c r="AL290" s="131"/>
      <c r="AM290" s="131"/>
      <c r="AN290" s="131"/>
      <c r="AO290" s="131"/>
      <c r="AP290" s="131"/>
      <c r="AQ290" s="131"/>
      <c r="AR290" s="131"/>
      <c r="AS290" s="131"/>
      <c r="AT290" s="131"/>
      <c r="AU290" s="131"/>
      <c r="AV290" s="131"/>
      <c r="AW290" s="131"/>
      <c r="AX290" s="131"/>
      <c r="AY290" s="131"/>
      <c r="AZ290" s="149"/>
      <c r="BA290" s="132"/>
      <c r="BB290" s="166"/>
      <c r="BC290" s="167">
        <f t="shared" si="39"/>
        <v>0</v>
      </c>
      <c r="BD290" s="232"/>
    </row>
    <row r="291" spans="1:56" ht="12.75" customHeight="1" x14ac:dyDescent="0.25">
      <c r="A291" s="75" t="e">
        <f t="shared" ca="1" si="38"/>
        <v>#NAME?</v>
      </c>
      <c r="B291" s="130">
        <f t="shared" si="40"/>
        <v>44335</v>
      </c>
      <c r="C291" s="131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131"/>
      <c r="U291" s="131"/>
      <c r="V291" s="131"/>
      <c r="W291" s="131"/>
      <c r="X291" s="131"/>
      <c r="Y291" s="131"/>
      <c r="Z291" s="131"/>
      <c r="AA291" s="131"/>
      <c r="AB291" s="131"/>
      <c r="AC291" s="131"/>
      <c r="AD291" s="131"/>
      <c r="AE291" s="131"/>
      <c r="AF291" s="131"/>
      <c r="AG291" s="131"/>
      <c r="AH291" s="131"/>
      <c r="AI291" s="131"/>
      <c r="AJ291" s="131"/>
      <c r="AK291" s="131"/>
      <c r="AL291" s="131"/>
      <c r="AM291" s="131"/>
      <c r="AN291" s="131"/>
      <c r="AO291" s="131"/>
      <c r="AP291" s="131"/>
      <c r="AQ291" s="131"/>
      <c r="AR291" s="131"/>
      <c r="AS291" s="131"/>
      <c r="AT291" s="131"/>
      <c r="AU291" s="131"/>
      <c r="AV291" s="131"/>
      <c r="AW291" s="131"/>
      <c r="AX291" s="131"/>
      <c r="AY291" s="131"/>
      <c r="AZ291" s="149"/>
      <c r="BA291" s="132"/>
      <c r="BB291" s="166"/>
      <c r="BC291" s="167">
        <f t="shared" si="39"/>
        <v>0</v>
      </c>
      <c r="BD291" s="232"/>
    </row>
    <row r="292" spans="1:56" ht="12.75" customHeight="1" x14ac:dyDescent="0.25">
      <c r="A292" s="75" t="e">
        <f t="shared" ca="1" si="38"/>
        <v>#NAME?</v>
      </c>
      <c r="B292" s="130">
        <f t="shared" si="40"/>
        <v>44336</v>
      </c>
      <c r="C292" s="131"/>
      <c r="D292" s="131"/>
      <c r="E292" s="131"/>
      <c r="F292" s="131"/>
      <c r="G292" s="131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131"/>
      <c r="U292" s="131"/>
      <c r="V292" s="131"/>
      <c r="W292" s="131"/>
      <c r="X292" s="131"/>
      <c r="Y292" s="131"/>
      <c r="Z292" s="131"/>
      <c r="AA292" s="131"/>
      <c r="AB292" s="131"/>
      <c r="AC292" s="131"/>
      <c r="AD292" s="131"/>
      <c r="AE292" s="131"/>
      <c r="AF292" s="131"/>
      <c r="AG292" s="131"/>
      <c r="AH292" s="131"/>
      <c r="AI292" s="131"/>
      <c r="AJ292" s="131"/>
      <c r="AK292" s="131"/>
      <c r="AL292" s="131"/>
      <c r="AM292" s="131"/>
      <c r="AN292" s="131"/>
      <c r="AO292" s="131"/>
      <c r="AP292" s="131"/>
      <c r="AQ292" s="131"/>
      <c r="AR292" s="131"/>
      <c r="AS292" s="131"/>
      <c r="AT292" s="131"/>
      <c r="AU292" s="131"/>
      <c r="AV292" s="131"/>
      <c r="AW292" s="131"/>
      <c r="AX292" s="131"/>
      <c r="AY292" s="131"/>
      <c r="AZ292" s="149"/>
      <c r="BA292" s="132"/>
      <c r="BB292" s="166"/>
      <c r="BC292" s="167">
        <f t="shared" si="39"/>
        <v>0</v>
      </c>
      <c r="BD292" s="232"/>
    </row>
    <row r="293" spans="1:56" ht="12.75" customHeight="1" x14ac:dyDescent="0.25">
      <c r="A293" s="75" t="e">
        <f t="shared" ca="1" si="38"/>
        <v>#NAME?</v>
      </c>
      <c r="B293" s="130">
        <f t="shared" si="40"/>
        <v>44337</v>
      </c>
      <c r="C293" s="131"/>
      <c r="D293" s="131"/>
      <c r="E293" s="131"/>
      <c r="F293" s="131"/>
      <c r="G293" s="131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131"/>
      <c r="U293" s="131"/>
      <c r="V293" s="131"/>
      <c r="W293" s="131"/>
      <c r="X293" s="131"/>
      <c r="Y293" s="131"/>
      <c r="Z293" s="131"/>
      <c r="AA293" s="131"/>
      <c r="AB293" s="131"/>
      <c r="AC293" s="131"/>
      <c r="AD293" s="131"/>
      <c r="AE293" s="131"/>
      <c r="AF293" s="131"/>
      <c r="AG293" s="131"/>
      <c r="AH293" s="131"/>
      <c r="AI293" s="131"/>
      <c r="AJ293" s="131"/>
      <c r="AK293" s="131"/>
      <c r="AL293" s="131"/>
      <c r="AM293" s="131"/>
      <c r="AN293" s="131"/>
      <c r="AO293" s="131"/>
      <c r="AP293" s="131"/>
      <c r="AQ293" s="131"/>
      <c r="AR293" s="131"/>
      <c r="AS293" s="131"/>
      <c r="AT293" s="131"/>
      <c r="AU293" s="131"/>
      <c r="AV293" s="131"/>
      <c r="AW293" s="131"/>
      <c r="AX293" s="131"/>
      <c r="AY293" s="131"/>
      <c r="AZ293" s="149"/>
      <c r="BA293" s="132"/>
      <c r="BB293" s="166"/>
      <c r="BC293" s="167">
        <f t="shared" si="39"/>
        <v>0</v>
      </c>
      <c r="BD293" s="232"/>
    </row>
    <row r="294" spans="1:56" ht="12.75" customHeight="1" x14ac:dyDescent="0.25">
      <c r="A294" s="75" t="e">
        <f t="shared" ca="1" si="38"/>
        <v>#NAME?</v>
      </c>
      <c r="B294" s="130">
        <f t="shared" si="40"/>
        <v>44338</v>
      </c>
      <c r="C294" s="131"/>
      <c r="D294" s="131"/>
      <c r="E294" s="131"/>
      <c r="F294" s="131"/>
      <c r="G294" s="131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131"/>
      <c r="U294" s="131"/>
      <c r="V294" s="131"/>
      <c r="W294" s="131"/>
      <c r="X294" s="131"/>
      <c r="Y294" s="131"/>
      <c r="Z294" s="131"/>
      <c r="AA294" s="131"/>
      <c r="AB294" s="131"/>
      <c r="AC294" s="131"/>
      <c r="AD294" s="131"/>
      <c r="AE294" s="131"/>
      <c r="AF294" s="131"/>
      <c r="AG294" s="131"/>
      <c r="AH294" s="131"/>
      <c r="AI294" s="131"/>
      <c r="AJ294" s="131"/>
      <c r="AK294" s="131"/>
      <c r="AL294" s="131"/>
      <c r="AM294" s="131"/>
      <c r="AN294" s="131"/>
      <c r="AO294" s="131"/>
      <c r="AP294" s="131"/>
      <c r="AQ294" s="131"/>
      <c r="AR294" s="131"/>
      <c r="AS294" s="131"/>
      <c r="AT294" s="131"/>
      <c r="AU294" s="131"/>
      <c r="AV294" s="131"/>
      <c r="AW294" s="131"/>
      <c r="AX294" s="131"/>
      <c r="AY294" s="131"/>
      <c r="AZ294" s="149"/>
      <c r="BA294" s="132"/>
      <c r="BB294" s="166"/>
      <c r="BC294" s="167">
        <f t="shared" si="39"/>
        <v>0</v>
      </c>
      <c r="BD294" s="232"/>
    </row>
    <row r="295" spans="1:56" ht="12.75" customHeight="1" x14ac:dyDescent="0.25">
      <c r="A295" s="75" t="e">
        <f t="shared" ca="1" si="38"/>
        <v>#NAME?</v>
      </c>
      <c r="B295" s="130">
        <f t="shared" si="40"/>
        <v>44339</v>
      </c>
      <c r="C295" s="131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131"/>
      <c r="U295" s="131"/>
      <c r="V295" s="131"/>
      <c r="W295" s="131"/>
      <c r="X295" s="131"/>
      <c r="Y295" s="131"/>
      <c r="Z295" s="131"/>
      <c r="AA295" s="131"/>
      <c r="AB295" s="131"/>
      <c r="AC295" s="131"/>
      <c r="AD295" s="131"/>
      <c r="AE295" s="131"/>
      <c r="AF295" s="131"/>
      <c r="AG295" s="131"/>
      <c r="AH295" s="131"/>
      <c r="AI295" s="131"/>
      <c r="AJ295" s="131"/>
      <c r="AK295" s="131"/>
      <c r="AL295" s="131"/>
      <c r="AM295" s="131"/>
      <c r="AN295" s="131"/>
      <c r="AO295" s="131"/>
      <c r="AP295" s="131"/>
      <c r="AQ295" s="131"/>
      <c r="AR295" s="131"/>
      <c r="AS295" s="131"/>
      <c r="AT295" s="131"/>
      <c r="AU295" s="131"/>
      <c r="AV295" s="131"/>
      <c r="AW295" s="131"/>
      <c r="AX295" s="131"/>
      <c r="AY295" s="131"/>
      <c r="AZ295" s="149"/>
      <c r="BA295" s="132"/>
      <c r="BB295" s="166"/>
      <c r="BC295" s="167">
        <f t="shared" si="39"/>
        <v>0</v>
      </c>
      <c r="BD295" s="232"/>
    </row>
    <row r="296" spans="1:56" ht="12.75" customHeight="1" x14ac:dyDescent="0.25">
      <c r="A296" s="75" t="e">
        <f t="shared" ca="1" si="38"/>
        <v>#NAME?</v>
      </c>
      <c r="B296" s="130">
        <f t="shared" si="40"/>
        <v>44340</v>
      </c>
      <c r="C296" s="131"/>
      <c r="D296" s="131"/>
      <c r="E296" s="131"/>
      <c r="F296" s="131"/>
      <c r="G296" s="131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131"/>
      <c r="U296" s="131"/>
      <c r="V296" s="131"/>
      <c r="W296" s="131"/>
      <c r="X296" s="131"/>
      <c r="Y296" s="131"/>
      <c r="Z296" s="131"/>
      <c r="AA296" s="131"/>
      <c r="AB296" s="131"/>
      <c r="AC296" s="131"/>
      <c r="AD296" s="131"/>
      <c r="AE296" s="131"/>
      <c r="AF296" s="131"/>
      <c r="AG296" s="131"/>
      <c r="AH296" s="131"/>
      <c r="AI296" s="131"/>
      <c r="AJ296" s="131"/>
      <c r="AK296" s="131"/>
      <c r="AL296" s="131"/>
      <c r="AM296" s="131"/>
      <c r="AN296" s="131"/>
      <c r="AO296" s="131"/>
      <c r="AP296" s="131"/>
      <c r="AQ296" s="131"/>
      <c r="AR296" s="131"/>
      <c r="AS296" s="131"/>
      <c r="AT296" s="131"/>
      <c r="AU296" s="131"/>
      <c r="AV296" s="131"/>
      <c r="AW296" s="131"/>
      <c r="AX296" s="131"/>
      <c r="AY296" s="131"/>
      <c r="AZ296" s="149"/>
      <c r="BA296" s="132"/>
      <c r="BB296" s="166"/>
      <c r="BC296" s="167">
        <f t="shared" si="39"/>
        <v>0</v>
      </c>
      <c r="BD296" s="232"/>
    </row>
    <row r="297" spans="1:56" ht="12.75" customHeight="1" x14ac:dyDescent="0.25">
      <c r="A297" s="75" t="e">
        <f t="shared" ca="1" si="38"/>
        <v>#NAME?</v>
      </c>
      <c r="B297" s="130">
        <f t="shared" si="40"/>
        <v>44341</v>
      </c>
      <c r="C297" s="131"/>
      <c r="D297" s="131"/>
      <c r="E297" s="131"/>
      <c r="F297" s="131"/>
      <c r="G297" s="131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131"/>
      <c r="U297" s="131"/>
      <c r="V297" s="131"/>
      <c r="W297" s="131"/>
      <c r="X297" s="131"/>
      <c r="Y297" s="131"/>
      <c r="Z297" s="131"/>
      <c r="AA297" s="131"/>
      <c r="AB297" s="131"/>
      <c r="AC297" s="131"/>
      <c r="AD297" s="131"/>
      <c r="AE297" s="131"/>
      <c r="AF297" s="131"/>
      <c r="AG297" s="131"/>
      <c r="AH297" s="131"/>
      <c r="AI297" s="131"/>
      <c r="AJ297" s="131"/>
      <c r="AK297" s="131"/>
      <c r="AL297" s="131"/>
      <c r="AM297" s="131"/>
      <c r="AN297" s="131"/>
      <c r="AO297" s="131"/>
      <c r="AP297" s="131"/>
      <c r="AQ297" s="131"/>
      <c r="AR297" s="131"/>
      <c r="AS297" s="131"/>
      <c r="AT297" s="131"/>
      <c r="AU297" s="131"/>
      <c r="AV297" s="131"/>
      <c r="AW297" s="131"/>
      <c r="AX297" s="131"/>
      <c r="AY297" s="131"/>
      <c r="AZ297" s="149"/>
      <c r="BA297" s="132"/>
      <c r="BB297" s="166"/>
      <c r="BC297" s="167">
        <f t="shared" si="39"/>
        <v>0</v>
      </c>
      <c r="BD297" s="232"/>
    </row>
    <row r="298" spans="1:56" ht="12.75" customHeight="1" x14ac:dyDescent="0.25">
      <c r="A298" s="75" t="e">
        <f t="shared" ca="1" si="38"/>
        <v>#NAME?</v>
      </c>
      <c r="B298" s="130">
        <f t="shared" si="40"/>
        <v>44342</v>
      </c>
      <c r="C298" s="131"/>
      <c r="D298" s="131"/>
      <c r="E298" s="131"/>
      <c r="F298" s="131"/>
      <c r="G298" s="131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131"/>
      <c r="U298" s="131"/>
      <c r="V298" s="131"/>
      <c r="W298" s="131"/>
      <c r="X298" s="131"/>
      <c r="Y298" s="131"/>
      <c r="Z298" s="131"/>
      <c r="AA298" s="131"/>
      <c r="AB298" s="131"/>
      <c r="AC298" s="131"/>
      <c r="AD298" s="131"/>
      <c r="AE298" s="131"/>
      <c r="AF298" s="131"/>
      <c r="AG298" s="131"/>
      <c r="AH298" s="131"/>
      <c r="AI298" s="131"/>
      <c r="AJ298" s="131"/>
      <c r="AK298" s="131"/>
      <c r="AL298" s="131"/>
      <c r="AM298" s="131"/>
      <c r="AN298" s="131"/>
      <c r="AO298" s="131"/>
      <c r="AP298" s="131"/>
      <c r="AQ298" s="131"/>
      <c r="AR298" s="131"/>
      <c r="AS298" s="131"/>
      <c r="AT298" s="131"/>
      <c r="AU298" s="131"/>
      <c r="AV298" s="131"/>
      <c r="AW298" s="131"/>
      <c r="AX298" s="131"/>
      <c r="AY298" s="131"/>
      <c r="AZ298" s="149"/>
      <c r="BA298" s="132"/>
      <c r="BB298" s="166"/>
      <c r="BC298" s="167">
        <f t="shared" si="39"/>
        <v>0</v>
      </c>
      <c r="BD298" s="232"/>
    </row>
    <row r="299" spans="1:56" ht="12.75" customHeight="1" x14ac:dyDescent="0.25">
      <c r="A299" s="75" t="e">
        <f t="shared" ca="1" si="38"/>
        <v>#NAME?</v>
      </c>
      <c r="B299" s="130">
        <f t="shared" si="40"/>
        <v>44343</v>
      </c>
      <c r="C299" s="131"/>
      <c r="D299" s="131"/>
      <c r="E299" s="131"/>
      <c r="F299" s="131"/>
      <c r="G299" s="131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131"/>
      <c r="U299" s="131"/>
      <c r="V299" s="131"/>
      <c r="W299" s="131"/>
      <c r="X299" s="131"/>
      <c r="Y299" s="131"/>
      <c r="Z299" s="131"/>
      <c r="AA299" s="131"/>
      <c r="AB299" s="131"/>
      <c r="AC299" s="131"/>
      <c r="AD299" s="131"/>
      <c r="AE299" s="131"/>
      <c r="AF299" s="131"/>
      <c r="AG299" s="131"/>
      <c r="AH299" s="131"/>
      <c r="AI299" s="131"/>
      <c r="AJ299" s="131"/>
      <c r="AK299" s="131"/>
      <c r="AL299" s="131"/>
      <c r="AM299" s="131"/>
      <c r="AN299" s="131"/>
      <c r="AO299" s="131"/>
      <c r="AP299" s="131"/>
      <c r="AQ299" s="131"/>
      <c r="AR299" s="131"/>
      <c r="AS299" s="131"/>
      <c r="AT299" s="131"/>
      <c r="AU299" s="131"/>
      <c r="AV299" s="131"/>
      <c r="AW299" s="131"/>
      <c r="AX299" s="131"/>
      <c r="AY299" s="131"/>
      <c r="AZ299" s="149"/>
      <c r="BA299" s="132"/>
      <c r="BB299" s="166"/>
      <c r="BC299" s="167">
        <f t="shared" si="39"/>
        <v>0</v>
      </c>
      <c r="BD299" s="232"/>
    </row>
    <row r="300" spans="1:56" ht="12.75" customHeight="1" x14ac:dyDescent="0.25">
      <c r="A300" s="75" t="e">
        <f t="shared" ca="1" si="38"/>
        <v>#NAME?</v>
      </c>
      <c r="B300" s="130">
        <f t="shared" si="40"/>
        <v>44344</v>
      </c>
      <c r="C300" s="131"/>
      <c r="D300" s="131"/>
      <c r="E300" s="131"/>
      <c r="F300" s="131"/>
      <c r="G300" s="131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131"/>
      <c r="U300" s="131"/>
      <c r="V300" s="131"/>
      <c r="W300" s="131"/>
      <c r="X300" s="131"/>
      <c r="Y300" s="131"/>
      <c r="Z300" s="131"/>
      <c r="AA300" s="131"/>
      <c r="AB300" s="131"/>
      <c r="AC300" s="131"/>
      <c r="AD300" s="131"/>
      <c r="AE300" s="131"/>
      <c r="AF300" s="131"/>
      <c r="AG300" s="131"/>
      <c r="AH300" s="131"/>
      <c r="AI300" s="131"/>
      <c r="AJ300" s="131"/>
      <c r="AK300" s="131"/>
      <c r="AL300" s="131"/>
      <c r="AM300" s="131"/>
      <c r="AN300" s="131"/>
      <c r="AO300" s="131"/>
      <c r="AP300" s="131"/>
      <c r="AQ300" s="131"/>
      <c r="AR300" s="131"/>
      <c r="AS300" s="131"/>
      <c r="AT300" s="131"/>
      <c r="AU300" s="131"/>
      <c r="AV300" s="131"/>
      <c r="AW300" s="131"/>
      <c r="AX300" s="131"/>
      <c r="AY300" s="131"/>
      <c r="AZ300" s="149"/>
      <c r="BA300" s="132"/>
      <c r="BB300" s="166"/>
      <c r="BC300" s="167">
        <f t="shared" si="39"/>
        <v>0</v>
      </c>
      <c r="BD300" s="232"/>
    </row>
    <row r="301" spans="1:56" ht="12.75" customHeight="1" x14ac:dyDescent="0.25">
      <c r="A301" s="75" t="e">
        <f t="shared" ca="1" si="38"/>
        <v>#NAME?</v>
      </c>
      <c r="B301" s="130">
        <f t="shared" si="40"/>
        <v>44345</v>
      </c>
      <c r="C301" s="131"/>
      <c r="D301" s="131"/>
      <c r="E301" s="131"/>
      <c r="F301" s="131"/>
      <c r="G301" s="131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131"/>
      <c r="U301" s="131"/>
      <c r="V301" s="131"/>
      <c r="W301" s="131"/>
      <c r="X301" s="131"/>
      <c r="Y301" s="131"/>
      <c r="Z301" s="131"/>
      <c r="AA301" s="131"/>
      <c r="AB301" s="131"/>
      <c r="AC301" s="131"/>
      <c r="AD301" s="131"/>
      <c r="AE301" s="131"/>
      <c r="AF301" s="131"/>
      <c r="AG301" s="131"/>
      <c r="AH301" s="131"/>
      <c r="AI301" s="131"/>
      <c r="AJ301" s="131"/>
      <c r="AK301" s="131"/>
      <c r="AL301" s="131"/>
      <c r="AM301" s="131"/>
      <c r="AN301" s="131"/>
      <c r="AO301" s="131"/>
      <c r="AP301" s="131"/>
      <c r="AQ301" s="131"/>
      <c r="AR301" s="131"/>
      <c r="AS301" s="131"/>
      <c r="AT301" s="131"/>
      <c r="AU301" s="131"/>
      <c r="AV301" s="131"/>
      <c r="AW301" s="131"/>
      <c r="AX301" s="131"/>
      <c r="AY301" s="131"/>
      <c r="AZ301" s="149"/>
      <c r="BA301" s="132"/>
      <c r="BB301" s="166"/>
      <c r="BC301" s="167">
        <f t="shared" si="39"/>
        <v>0</v>
      </c>
      <c r="BD301" s="232"/>
    </row>
    <row r="302" spans="1:56" ht="12.75" customHeight="1" x14ac:dyDescent="0.25">
      <c r="A302" s="75" t="e">
        <f t="shared" ca="1" si="38"/>
        <v>#NAME?</v>
      </c>
      <c r="B302" s="130">
        <f t="shared" si="40"/>
        <v>44346</v>
      </c>
      <c r="C302" s="131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131"/>
      <c r="U302" s="131"/>
      <c r="V302" s="131"/>
      <c r="W302" s="131"/>
      <c r="X302" s="131"/>
      <c r="Y302" s="131"/>
      <c r="Z302" s="131"/>
      <c r="AA302" s="131"/>
      <c r="AB302" s="131"/>
      <c r="AC302" s="131"/>
      <c r="AD302" s="131"/>
      <c r="AE302" s="131"/>
      <c r="AF302" s="131"/>
      <c r="AG302" s="131"/>
      <c r="AH302" s="131"/>
      <c r="AI302" s="131"/>
      <c r="AJ302" s="131"/>
      <c r="AK302" s="131"/>
      <c r="AL302" s="131"/>
      <c r="AM302" s="131"/>
      <c r="AN302" s="131"/>
      <c r="AO302" s="131"/>
      <c r="AP302" s="131"/>
      <c r="AQ302" s="131"/>
      <c r="AR302" s="131"/>
      <c r="AS302" s="131"/>
      <c r="AT302" s="131"/>
      <c r="AU302" s="131"/>
      <c r="AV302" s="131"/>
      <c r="AW302" s="131"/>
      <c r="AX302" s="131"/>
      <c r="AY302" s="131"/>
      <c r="AZ302" s="149"/>
      <c r="BA302" s="132"/>
      <c r="BB302" s="166"/>
      <c r="BC302" s="167">
        <f t="shared" si="39"/>
        <v>0</v>
      </c>
      <c r="BD302" s="232"/>
    </row>
    <row r="303" spans="1:56" ht="12.75" customHeight="1" x14ac:dyDescent="0.25">
      <c r="A303" s="75" t="e">
        <f t="shared" ca="1" si="38"/>
        <v>#NAME?</v>
      </c>
      <c r="B303" s="130">
        <f t="shared" si="40"/>
        <v>44347</v>
      </c>
      <c r="C303" s="143"/>
      <c r="D303" s="143"/>
      <c r="E303" s="143"/>
      <c r="F303" s="143"/>
      <c r="G303" s="143"/>
      <c r="H303" s="143"/>
      <c r="I303" s="143"/>
      <c r="J303" s="143"/>
      <c r="K303" s="143"/>
      <c r="L303" s="143"/>
      <c r="M303" s="143"/>
      <c r="N303" s="143"/>
      <c r="O303" s="143"/>
      <c r="P303" s="143"/>
      <c r="Q303" s="143"/>
      <c r="R303" s="143"/>
      <c r="S303" s="143"/>
      <c r="T303" s="143"/>
      <c r="U303" s="143"/>
      <c r="V303" s="143"/>
      <c r="W303" s="143"/>
      <c r="X303" s="143"/>
      <c r="Y303" s="143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43"/>
      <c r="AJ303" s="143"/>
      <c r="AK303" s="143"/>
      <c r="AL303" s="143"/>
      <c r="AM303" s="143"/>
      <c r="AN303" s="143"/>
      <c r="AO303" s="143"/>
      <c r="AP303" s="143"/>
      <c r="AQ303" s="143"/>
      <c r="AR303" s="143"/>
      <c r="AS303" s="143"/>
      <c r="AT303" s="143"/>
      <c r="AU303" s="143"/>
      <c r="AV303" s="143"/>
      <c r="AW303" s="143"/>
      <c r="AX303" s="143"/>
      <c r="AY303" s="143"/>
      <c r="AZ303" s="161"/>
      <c r="BA303" s="144"/>
      <c r="BB303" s="169"/>
      <c r="BC303" s="170">
        <f t="shared" si="39"/>
        <v>0</v>
      </c>
      <c r="BD303" s="233"/>
    </row>
    <row r="304" spans="1:56" ht="12.75" customHeight="1" x14ac:dyDescent="0.25">
      <c r="A304" s="75"/>
      <c r="C304" s="229">
        <f>SUM(C274:C303)</f>
        <v>0</v>
      </c>
      <c r="D304" s="219"/>
      <c r="E304" s="229">
        <f>SUM(E274:E303)</f>
        <v>0</v>
      </c>
      <c r="F304" s="219"/>
      <c r="G304" s="229">
        <f>SUM(G274:G303)</f>
        <v>0</v>
      </c>
      <c r="H304" s="219"/>
      <c r="I304" s="229">
        <f>SUM(I274:I303)</f>
        <v>0</v>
      </c>
      <c r="J304" s="219"/>
      <c r="K304" s="229">
        <f>SUM(K274:K303)</f>
        <v>0</v>
      </c>
      <c r="L304" s="219"/>
      <c r="M304" s="229">
        <f>SUM(M274:M303)</f>
        <v>0</v>
      </c>
      <c r="N304" s="219"/>
      <c r="O304" s="229">
        <f>SUM(O274:O303)</f>
        <v>0</v>
      </c>
      <c r="P304" s="219"/>
      <c r="Q304" s="229">
        <f>SUM(Q274:Q303)</f>
        <v>0</v>
      </c>
      <c r="R304" s="219"/>
      <c r="S304" s="229">
        <f>SUM(S274:S303)</f>
        <v>0</v>
      </c>
      <c r="T304" s="219"/>
      <c r="U304" s="229">
        <f>SUM(U274:U303)</f>
        <v>0</v>
      </c>
      <c r="V304" s="219"/>
      <c r="W304" s="229">
        <f>SUM(W274:W303)</f>
        <v>0</v>
      </c>
      <c r="X304" s="219"/>
      <c r="Y304" s="229">
        <f>SUM(Y274:Y303)</f>
        <v>0</v>
      </c>
      <c r="Z304" s="219"/>
      <c r="AA304" s="229">
        <f>SUM(AA274:AA303)</f>
        <v>0</v>
      </c>
      <c r="AB304" s="219"/>
      <c r="AC304" s="229">
        <f>SUM(AC274:AC303)</f>
        <v>0</v>
      </c>
      <c r="AD304" s="219"/>
      <c r="AE304" s="229">
        <f>SUM(AE274:AE303)</f>
        <v>0</v>
      </c>
      <c r="AF304" s="219"/>
      <c r="AG304" s="229">
        <f>SUM(AG274:AG303)</f>
        <v>0</v>
      </c>
      <c r="AH304" s="219"/>
      <c r="AI304" s="229">
        <f>SUM(AI274:AI303)</f>
        <v>0</v>
      </c>
      <c r="AJ304" s="219"/>
      <c r="AK304" s="229">
        <f>SUM(AK274:AK303)</f>
        <v>0</v>
      </c>
      <c r="AL304" s="219"/>
      <c r="AM304" s="229">
        <f>SUM(AM274:AM303)</f>
        <v>0</v>
      </c>
      <c r="AN304" s="219"/>
      <c r="AO304" s="229">
        <f>SUM(AO274:AO303)</f>
        <v>0</v>
      </c>
      <c r="AP304" s="219"/>
      <c r="AQ304" s="229">
        <f>SUM(AQ274:AQ303)</f>
        <v>0</v>
      </c>
      <c r="AR304" s="219"/>
      <c r="AS304" s="229">
        <f>SUM(AS274:AS303)</f>
        <v>0</v>
      </c>
      <c r="AT304" s="219"/>
      <c r="AU304" s="229">
        <f>SUM(AU274:AU303)</f>
        <v>0</v>
      </c>
      <c r="AV304" s="219"/>
      <c r="AW304" s="229">
        <f>SUM(AW274:AW303)</f>
        <v>0</v>
      </c>
      <c r="AX304" s="219"/>
      <c r="AY304" s="229">
        <f>SUM(AY274:AY303)</f>
        <v>0</v>
      </c>
      <c r="AZ304" s="219"/>
      <c r="BA304" s="229">
        <f>SUM(BA274:BA303)</f>
        <v>0</v>
      </c>
      <c r="BB304" s="219"/>
    </row>
    <row r="305" spans="1:56" ht="12.75" customHeight="1" x14ac:dyDescent="0.25">
      <c r="A305" s="75"/>
    </row>
    <row r="306" spans="1:56" ht="17.25" customHeight="1" x14ac:dyDescent="0.25">
      <c r="A306" s="75"/>
      <c r="C306" s="230" t="s">
        <v>64</v>
      </c>
      <c r="D306" s="225"/>
      <c r="E306" s="225"/>
      <c r="F306" s="225"/>
      <c r="G306" s="225"/>
      <c r="H306" s="225"/>
      <c r="I306" s="225"/>
      <c r="J306" s="225"/>
      <c r="K306" s="225"/>
      <c r="L306" s="225"/>
      <c r="M306" s="225"/>
      <c r="N306" s="225"/>
      <c r="O306" s="225"/>
      <c r="P306" s="225"/>
      <c r="Q306" s="225"/>
      <c r="R306" s="225"/>
      <c r="S306" s="225"/>
      <c r="T306" s="225"/>
      <c r="U306" s="225"/>
      <c r="V306" s="225"/>
      <c r="W306" s="225"/>
      <c r="X306" s="225"/>
      <c r="Y306" s="225"/>
      <c r="Z306" s="225"/>
      <c r="AA306" s="225"/>
      <c r="AB306" s="225"/>
      <c r="AC306" s="225"/>
      <c r="AD306" s="225"/>
      <c r="AE306" s="225"/>
      <c r="AF306" s="225"/>
      <c r="AG306" s="225"/>
      <c r="AH306" s="225"/>
      <c r="AI306" s="225"/>
      <c r="AJ306" s="225"/>
      <c r="AK306" s="225"/>
      <c r="AL306" s="225"/>
      <c r="AM306" s="225"/>
      <c r="AN306" s="225"/>
      <c r="AO306" s="225"/>
      <c r="AP306" s="225"/>
      <c r="AQ306" s="225"/>
      <c r="AR306" s="225"/>
      <c r="AS306" s="225"/>
      <c r="AT306" s="225"/>
      <c r="AU306" s="225"/>
      <c r="AV306" s="225"/>
      <c r="AW306" s="225"/>
      <c r="AX306" s="225"/>
      <c r="AY306" s="225"/>
      <c r="AZ306" s="225"/>
      <c r="BA306" s="225"/>
      <c r="BB306" s="225"/>
      <c r="BC306" s="225"/>
      <c r="BD306" s="226"/>
    </row>
    <row r="307" spans="1:56" ht="12.75" customHeight="1" x14ac:dyDescent="0.25">
      <c r="A307" s="75" t="e">
        <f t="shared" ref="A307:A336" ca="1" si="41">NO.SEMAINE(B307:B715,2)</f>
        <v>#NAME?</v>
      </c>
      <c r="B307" s="120">
        <f>DATE(B1,6,1)</f>
        <v>44348</v>
      </c>
      <c r="C307" s="122"/>
      <c r="D307" s="122"/>
      <c r="E307" s="122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122"/>
      <c r="U307" s="122"/>
      <c r="V307" s="122"/>
      <c r="W307" s="122"/>
      <c r="X307" s="122"/>
      <c r="Y307" s="122"/>
      <c r="Z307" s="122"/>
      <c r="AA307" s="122"/>
      <c r="AB307" s="122"/>
      <c r="AC307" s="122"/>
      <c r="AD307" s="122"/>
      <c r="AE307" s="122"/>
      <c r="AF307" s="122"/>
      <c r="AG307" s="122"/>
      <c r="AH307" s="122"/>
      <c r="AI307" s="122"/>
      <c r="AJ307" s="122"/>
      <c r="AK307" s="122"/>
      <c r="AL307" s="122"/>
      <c r="AM307" s="122"/>
      <c r="AN307" s="122"/>
      <c r="AO307" s="122"/>
      <c r="AP307" s="122"/>
      <c r="AQ307" s="122"/>
      <c r="AR307" s="122"/>
      <c r="AS307" s="122"/>
      <c r="AT307" s="122"/>
      <c r="AU307" s="122"/>
      <c r="AV307" s="122"/>
      <c r="AW307" s="122"/>
      <c r="AX307" s="122"/>
      <c r="AY307" s="122"/>
      <c r="AZ307" s="146"/>
      <c r="BA307" s="123"/>
      <c r="BB307" s="164"/>
      <c r="BC307" s="165">
        <f t="shared" ref="BC307:BC336" si="42">SUM(C307:BA307)</f>
        <v>0</v>
      </c>
      <c r="BD307" s="231">
        <f>SUM(BC307:BC336)</f>
        <v>0</v>
      </c>
    </row>
    <row r="308" spans="1:56" ht="12.75" customHeight="1" x14ac:dyDescent="0.25">
      <c r="A308" s="75" t="e">
        <f t="shared" ca="1" si="41"/>
        <v>#NAME?</v>
      </c>
      <c r="B308" s="130">
        <f t="shared" ref="B308:B336" si="43">B307+1</f>
        <v>44349</v>
      </c>
      <c r="C308" s="131"/>
      <c r="D308" s="131"/>
      <c r="E308" s="131"/>
      <c r="F308" s="131"/>
      <c r="G308" s="131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131"/>
      <c r="U308" s="131"/>
      <c r="V308" s="131"/>
      <c r="W308" s="131"/>
      <c r="X308" s="131"/>
      <c r="Y308" s="131"/>
      <c r="Z308" s="131"/>
      <c r="AA308" s="131"/>
      <c r="AB308" s="131"/>
      <c r="AC308" s="131"/>
      <c r="AD308" s="131"/>
      <c r="AE308" s="131"/>
      <c r="AF308" s="131"/>
      <c r="AG308" s="131"/>
      <c r="AH308" s="131"/>
      <c r="AI308" s="131"/>
      <c r="AJ308" s="131"/>
      <c r="AK308" s="131"/>
      <c r="AL308" s="131"/>
      <c r="AM308" s="131"/>
      <c r="AN308" s="131"/>
      <c r="AO308" s="131"/>
      <c r="AP308" s="131"/>
      <c r="AQ308" s="131"/>
      <c r="AR308" s="131"/>
      <c r="AS308" s="131"/>
      <c r="AT308" s="131"/>
      <c r="AU308" s="131"/>
      <c r="AV308" s="131"/>
      <c r="AW308" s="131"/>
      <c r="AX308" s="131"/>
      <c r="AY308" s="131"/>
      <c r="AZ308" s="149"/>
      <c r="BA308" s="132"/>
      <c r="BB308" s="166"/>
      <c r="BC308" s="167">
        <f t="shared" si="42"/>
        <v>0</v>
      </c>
      <c r="BD308" s="232"/>
    </row>
    <row r="309" spans="1:56" ht="12.75" customHeight="1" x14ac:dyDescent="0.25">
      <c r="A309" s="75" t="e">
        <f t="shared" ca="1" si="41"/>
        <v>#NAME?</v>
      </c>
      <c r="B309" s="130">
        <f t="shared" si="43"/>
        <v>44350</v>
      </c>
      <c r="C309" s="131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131"/>
      <c r="U309" s="131"/>
      <c r="V309" s="131"/>
      <c r="W309" s="131"/>
      <c r="X309" s="131"/>
      <c r="Y309" s="131"/>
      <c r="Z309" s="131"/>
      <c r="AA309" s="131"/>
      <c r="AB309" s="131"/>
      <c r="AC309" s="131"/>
      <c r="AD309" s="131"/>
      <c r="AE309" s="131"/>
      <c r="AF309" s="131"/>
      <c r="AG309" s="131"/>
      <c r="AH309" s="131"/>
      <c r="AI309" s="131"/>
      <c r="AJ309" s="131"/>
      <c r="AK309" s="131"/>
      <c r="AL309" s="131"/>
      <c r="AM309" s="131"/>
      <c r="AN309" s="131"/>
      <c r="AO309" s="131"/>
      <c r="AP309" s="131"/>
      <c r="AQ309" s="131"/>
      <c r="AR309" s="131"/>
      <c r="AS309" s="131"/>
      <c r="AT309" s="131"/>
      <c r="AU309" s="131"/>
      <c r="AV309" s="131"/>
      <c r="AW309" s="131"/>
      <c r="AX309" s="131"/>
      <c r="AY309" s="131"/>
      <c r="AZ309" s="149"/>
      <c r="BA309" s="132"/>
      <c r="BB309" s="166"/>
      <c r="BC309" s="167">
        <f t="shared" si="42"/>
        <v>0</v>
      </c>
      <c r="BD309" s="232"/>
    </row>
    <row r="310" spans="1:56" ht="12.75" customHeight="1" x14ac:dyDescent="0.25">
      <c r="A310" s="75" t="e">
        <f t="shared" ca="1" si="41"/>
        <v>#NAME?</v>
      </c>
      <c r="B310" s="130">
        <f t="shared" si="43"/>
        <v>44351</v>
      </c>
      <c r="C310" s="131"/>
      <c r="D310" s="131"/>
      <c r="E310" s="131"/>
      <c r="F310" s="131"/>
      <c r="G310" s="131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131"/>
      <c r="U310" s="131"/>
      <c r="V310" s="131"/>
      <c r="W310" s="131"/>
      <c r="X310" s="131"/>
      <c r="Y310" s="131"/>
      <c r="Z310" s="131"/>
      <c r="AA310" s="131"/>
      <c r="AB310" s="131"/>
      <c r="AC310" s="131"/>
      <c r="AD310" s="131"/>
      <c r="AE310" s="131"/>
      <c r="AF310" s="131"/>
      <c r="AG310" s="131"/>
      <c r="AH310" s="131"/>
      <c r="AI310" s="131"/>
      <c r="AJ310" s="131"/>
      <c r="AK310" s="131"/>
      <c r="AL310" s="131"/>
      <c r="AM310" s="131"/>
      <c r="AN310" s="131"/>
      <c r="AO310" s="131"/>
      <c r="AP310" s="131"/>
      <c r="AQ310" s="131"/>
      <c r="AR310" s="131"/>
      <c r="AS310" s="131"/>
      <c r="AT310" s="131"/>
      <c r="AU310" s="131"/>
      <c r="AV310" s="131"/>
      <c r="AW310" s="131"/>
      <c r="AX310" s="131"/>
      <c r="AY310" s="131"/>
      <c r="AZ310" s="149"/>
      <c r="BA310" s="132"/>
      <c r="BB310" s="166"/>
      <c r="BC310" s="167">
        <f t="shared" si="42"/>
        <v>0</v>
      </c>
      <c r="BD310" s="232"/>
    </row>
    <row r="311" spans="1:56" ht="12.75" customHeight="1" x14ac:dyDescent="0.25">
      <c r="A311" s="75" t="e">
        <f t="shared" ca="1" si="41"/>
        <v>#NAME?</v>
      </c>
      <c r="B311" s="130">
        <f t="shared" si="43"/>
        <v>44352</v>
      </c>
      <c r="C311" s="131"/>
      <c r="D311" s="131"/>
      <c r="E311" s="131"/>
      <c r="F311" s="131"/>
      <c r="G311" s="131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131"/>
      <c r="U311" s="131"/>
      <c r="V311" s="131"/>
      <c r="W311" s="131"/>
      <c r="X311" s="131"/>
      <c r="Y311" s="131"/>
      <c r="Z311" s="131"/>
      <c r="AA311" s="131"/>
      <c r="AB311" s="131"/>
      <c r="AC311" s="131"/>
      <c r="AD311" s="131"/>
      <c r="AE311" s="131"/>
      <c r="AF311" s="131"/>
      <c r="AG311" s="131"/>
      <c r="AH311" s="131"/>
      <c r="AI311" s="131"/>
      <c r="AJ311" s="131"/>
      <c r="AK311" s="131"/>
      <c r="AL311" s="131"/>
      <c r="AM311" s="131"/>
      <c r="AN311" s="131"/>
      <c r="AO311" s="131"/>
      <c r="AP311" s="131"/>
      <c r="AQ311" s="131"/>
      <c r="AR311" s="131"/>
      <c r="AS311" s="131"/>
      <c r="AT311" s="131"/>
      <c r="AU311" s="131"/>
      <c r="AV311" s="131"/>
      <c r="AW311" s="131"/>
      <c r="AX311" s="131"/>
      <c r="AY311" s="131"/>
      <c r="AZ311" s="149"/>
      <c r="BA311" s="132"/>
      <c r="BB311" s="166"/>
      <c r="BC311" s="167">
        <f t="shared" si="42"/>
        <v>0</v>
      </c>
      <c r="BD311" s="232"/>
    </row>
    <row r="312" spans="1:56" ht="12.75" customHeight="1" x14ac:dyDescent="0.25">
      <c r="A312" s="75" t="e">
        <f t="shared" ca="1" si="41"/>
        <v>#NAME?</v>
      </c>
      <c r="B312" s="130">
        <f t="shared" si="43"/>
        <v>44353</v>
      </c>
      <c r="C312" s="131"/>
      <c r="D312" s="131"/>
      <c r="E312" s="131"/>
      <c r="F312" s="131"/>
      <c r="G312" s="131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131"/>
      <c r="U312" s="131"/>
      <c r="V312" s="131"/>
      <c r="W312" s="131"/>
      <c r="X312" s="131"/>
      <c r="Y312" s="131"/>
      <c r="Z312" s="131"/>
      <c r="AA312" s="131"/>
      <c r="AB312" s="131"/>
      <c r="AC312" s="131"/>
      <c r="AD312" s="131"/>
      <c r="AE312" s="131"/>
      <c r="AF312" s="131"/>
      <c r="AG312" s="131"/>
      <c r="AH312" s="131"/>
      <c r="AI312" s="131"/>
      <c r="AJ312" s="131"/>
      <c r="AK312" s="131"/>
      <c r="AL312" s="131"/>
      <c r="AM312" s="131"/>
      <c r="AN312" s="131"/>
      <c r="AO312" s="131"/>
      <c r="AP312" s="131"/>
      <c r="AQ312" s="131"/>
      <c r="AR312" s="131"/>
      <c r="AS312" s="131"/>
      <c r="AT312" s="131"/>
      <c r="AU312" s="131"/>
      <c r="AV312" s="131"/>
      <c r="AW312" s="131"/>
      <c r="AX312" s="131"/>
      <c r="AY312" s="131"/>
      <c r="AZ312" s="149"/>
      <c r="BA312" s="132"/>
      <c r="BB312" s="166"/>
      <c r="BC312" s="167">
        <f t="shared" si="42"/>
        <v>0</v>
      </c>
      <c r="BD312" s="232"/>
    </row>
    <row r="313" spans="1:56" ht="12.75" customHeight="1" x14ac:dyDescent="0.25">
      <c r="A313" s="75" t="e">
        <f t="shared" ca="1" si="41"/>
        <v>#NAME?</v>
      </c>
      <c r="B313" s="130">
        <f t="shared" si="43"/>
        <v>44354</v>
      </c>
      <c r="C313" s="131"/>
      <c r="D313" s="131"/>
      <c r="E313" s="131"/>
      <c r="F313" s="131"/>
      <c r="G313" s="131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131"/>
      <c r="U313" s="131"/>
      <c r="V313" s="131"/>
      <c r="W313" s="131"/>
      <c r="X313" s="131"/>
      <c r="Y313" s="131"/>
      <c r="Z313" s="131"/>
      <c r="AA313" s="131"/>
      <c r="AB313" s="131"/>
      <c r="AC313" s="131"/>
      <c r="AD313" s="131"/>
      <c r="AE313" s="131"/>
      <c r="AF313" s="131"/>
      <c r="AG313" s="131"/>
      <c r="AH313" s="131"/>
      <c r="AI313" s="131"/>
      <c r="AJ313" s="131"/>
      <c r="AK313" s="131"/>
      <c r="AL313" s="131"/>
      <c r="AM313" s="131"/>
      <c r="AN313" s="131"/>
      <c r="AO313" s="131"/>
      <c r="AP313" s="131"/>
      <c r="AQ313" s="131"/>
      <c r="AR313" s="131"/>
      <c r="AS313" s="131"/>
      <c r="AT313" s="131"/>
      <c r="AU313" s="131"/>
      <c r="AV313" s="131"/>
      <c r="AW313" s="131"/>
      <c r="AX313" s="131"/>
      <c r="AY313" s="131"/>
      <c r="AZ313" s="149"/>
      <c r="BA313" s="132"/>
      <c r="BB313" s="166"/>
      <c r="BC313" s="167">
        <f t="shared" si="42"/>
        <v>0</v>
      </c>
      <c r="BD313" s="232"/>
    </row>
    <row r="314" spans="1:56" ht="12.75" customHeight="1" x14ac:dyDescent="0.25">
      <c r="A314" s="75" t="e">
        <f t="shared" ca="1" si="41"/>
        <v>#NAME?</v>
      </c>
      <c r="B314" s="130">
        <f t="shared" si="43"/>
        <v>44355</v>
      </c>
      <c r="C314" s="131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131"/>
      <c r="U314" s="131"/>
      <c r="V314" s="131"/>
      <c r="W314" s="131"/>
      <c r="X314" s="131"/>
      <c r="Y314" s="131"/>
      <c r="Z314" s="131"/>
      <c r="AA314" s="131"/>
      <c r="AB314" s="131"/>
      <c r="AC314" s="131"/>
      <c r="AD314" s="131"/>
      <c r="AE314" s="131"/>
      <c r="AF314" s="131"/>
      <c r="AG314" s="131"/>
      <c r="AH314" s="131"/>
      <c r="AI314" s="131"/>
      <c r="AJ314" s="131"/>
      <c r="AK314" s="131"/>
      <c r="AL314" s="131"/>
      <c r="AM314" s="131"/>
      <c r="AN314" s="131"/>
      <c r="AO314" s="131"/>
      <c r="AP314" s="131"/>
      <c r="AQ314" s="131"/>
      <c r="AR314" s="131"/>
      <c r="AS314" s="131"/>
      <c r="AT314" s="131"/>
      <c r="AU314" s="131"/>
      <c r="AV314" s="131"/>
      <c r="AW314" s="131"/>
      <c r="AX314" s="131"/>
      <c r="AY314" s="131"/>
      <c r="AZ314" s="149"/>
      <c r="BA314" s="132"/>
      <c r="BB314" s="166"/>
      <c r="BC314" s="167">
        <f t="shared" si="42"/>
        <v>0</v>
      </c>
      <c r="BD314" s="232"/>
    </row>
    <row r="315" spans="1:56" ht="12.75" customHeight="1" x14ac:dyDescent="0.25">
      <c r="A315" s="75" t="e">
        <f t="shared" ca="1" si="41"/>
        <v>#NAME?</v>
      </c>
      <c r="B315" s="130">
        <f t="shared" si="43"/>
        <v>44356</v>
      </c>
      <c r="C315" s="131"/>
      <c r="D315" s="131"/>
      <c r="E315" s="131"/>
      <c r="F315" s="131"/>
      <c r="G315" s="131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131"/>
      <c r="U315" s="131"/>
      <c r="V315" s="131"/>
      <c r="W315" s="131"/>
      <c r="X315" s="131"/>
      <c r="Y315" s="131"/>
      <c r="Z315" s="131"/>
      <c r="AA315" s="131"/>
      <c r="AB315" s="131"/>
      <c r="AC315" s="131"/>
      <c r="AD315" s="131"/>
      <c r="AE315" s="131"/>
      <c r="AF315" s="131"/>
      <c r="AG315" s="131"/>
      <c r="AH315" s="131"/>
      <c r="AI315" s="131"/>
      <c r="AJ315" s="131"/>
      <c r="AK315" s="131"/>
      <c r="AL315" s="131"/>
      <c r="AM315" s="131"/>
      <c r="AN315" s="131"/>
      <c r="AO315" s="131"/>
      <c r="AP315" s="131"/>
      <c r="AQ315" s="131"/>
      <c r="AR315" s="131"/>
      <c r="AS315" s="131"/>
      <c r="AT315" s="131"/>
      <c r="AU315" s="131"/>
      <c r="AV315" s="131"/>
      <c r="AW315" s="131"/>
      <c r="AX315" s="131"/>
      <c r="AY315" s="131"/>
      <c r="AZ315" s="149"/>
      <c r="BA315" s="132"/>
      <c r="BB315" s="166"/>
      <c r="BC315" s="167">
        <f t="shared" si="42"/>
        <v>0</v>
      </c>
      <c r="BD315" s="232"/>
    </row>
    <row r="316" spans="1:56" ht="12.75" customHeight="1" x14ac:dyDescent="0.25">
      <c r="A316" s="75" t="e">
        <f t="shared" ca="1" si="41"/>
        <v>#NAME?</v>
      </c>
      <c r="B316" s="130">
        <f t="shared" si="43"/>
        <v>44357</v>
      </c>
      <c r="C316" s="131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131"/>
      <c r="U316" s="131"/>
      <c r="V316" s="131"/>
      <c r="W316" s="131"/>
      <c r="X316" s="131"/>
      <c r="Y316" s="131"/>
      <c r="Z316" s="131"/>
      <c r="AA316" s="131"/>
      <c r="AB316" s="131"/>
      <c r="AC316" s="131"/>
      <c r="AD316" s="131"/>
      <c r="AE316" s="131"/>
      <c r="AF316" s="131"/>
      <c r="AG316" s="131"/>
      <c r="AH316" s="131"/>
      <c r="AI316" s="131"/>
      <c r="AJ316" s="131"/>
      <c r="AK316" s="131"/>
      <c r="AL316" s="131"/>
      <c r="AM316" s="131"/>
      <c r="AN316" s="131"/>
      <c r="AO316" s="131"/>
      <c r="AP316" s="131"/>
      <c r="AQ316" s="131"/>
      <c r="AR316" s="131"/>
      <c r="AS316" s="131"/>
      <c r="AT316" s="131"/>
      <c r="AU316" s="131"/>
      <c r="AV316" s="131"/>
      <c r="AW316" s="131"/>
      <c r="AX316" s="131"/>
      <c r="AY316" s="131"/>
      <c r="AZ316" s="149"/>
      <c r="BA316" s="132"/>
      <c r="BB316" s="166"/>
      <c r="BC316" s="167">
        <f t="shared" si="42"/>
        <v>0</v>
      </c>
      <c r="BD316" s="232"/>
    </row>
    <row r="317" spans="1:56" ht="12.75" customHeight="1" x14ac:dyDescent="0.25">
      <c r="A317" s="75" t="e">
        <f t="shared" ca="1" si="41"/>
        <v>#NAME?</v>
      </c>
      <c r="B317" s="130">
        <f t="shared" si="43"/>
        <v>44358</v>
      </c>
      <c r="C317" s="131"/>
      <c r="D317" s="131"/>
      <c r="E317" s="131"/>
      <c r="F317" s="131"/>
      <c r="G317" s="131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131"/>
      <c r="U317" s="131"/>
      <c r="V317" s="131"/>
      <c r="W317" s="131"/>
      <c r="X317" s="131"/>
      <c r="Y317" s="131"/>
      <c r="Z317" s="131"/>
      <c r="AA317" s="131"/>
      <c r="AB317" s="131"/>
      <c r="AC317" s="131"/>
      <c r="AD317" s="131"/>
      <c r="AE317" s="131"/>
      <c r="AF317" s="131"/>
      <c r="AG317" s="131"/>
      <c r="AH317" s="131"/>
      <c r="AI317" s="131"/>
      <c r="AJ317" s="131"/>
      <c r="AK317" s="131"/>
      <c r="AL317" s="131"/>
      <c r="AM317" s="131"/>
      <c r="AN317" s="131"/>
      <c r="AO317" s="131"/>
      <c r="AP317" s="131"/>
      <c r="AQ317" s="131"/>
      <c r="AR317" s="131"/>
      <c r="AS317" s="131"/>
      <c r="AT317" s="131"/>
      <c r="AU317" s="131"/>
      <c r="AV317" s="131"/>
      <c r="AW317" s="131"/>
      <c r="AX317" s="131"/>
      <c r="AY317" s="131"/>
      <c r="AZ317" s="149"/>
      <c r="BA317" s="132"/>
      <c r="BB317" s="166"/>
      <c r="BC317" s="167">
        <f t="shared" si="42"/>
        <v>0</v>
      </c>
      <c r="BD317" s="232"/>
    </row>
    <row r="318" spans="1:56" ht="12.75" customHeight="1" x14ac:dyDescent="0.25">
      <c r="A318" s="75" t="e">
        <f t="shared" ca="1" si="41"/>
        <v>#NAME?</v>
      </c>
      <c r="B318" s="130">
        <f t="shared" si="43"/>
        <v>44359</v>
      </c>
      <c r="C318" s="131"/>
      <c r="D318" s="131"/>
      <c r="E318" s="131"/>
      <c r="F318" s="131"/>
      <c r="G318" s="131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131"/>
      <c r="U318" s="131"/>
      <c r="V318" s="131"/>
      <c r="W318" s="131"/>
      <c r="X318" s="131"/>
      <c r="Y318" s="131"/>
      <c r="Z318" s="131"/>
      <c r="AA318" s="131"/>
      <c r="AB318" s="131"/>
      <c r="AC318" s="131"/>
      <c r="AD318" s="131"/>
      <c r="AE318" s="131"/>
      <c r="AF318" s="131"/>
      <c r="AG318" s="131"/>
      <c r="AH318" s="131"/>
      <c r="AI318" s="131"/>
      <c r="AJ318" s="131"/>
      <c r="AK318" s="131"/>
      <c r="AL318" s="131"/>
      <c r="AM318" s="131"/>
      <c r="AN318" s="131"/>
      <c r="AO318" s="131"/>
      <c r="AP318" s="131"/>
      <c r="AQ318" s="131"/>
      <c r="AR318" s="131"/>
      <c r="AS318" s="131"/>
      <c r="AT318" s="131"/>
      <c r="AU318" s="131"/>
      <c r="AV318" s="131"/>
      <c r="AW318" s="131"/>
      <c r="AX318" s="131"/>
      <c r="AY318" s="131"/>
      <c r="AZ318" s="149"/>
      <c r="BA318" s="132"/>
      <c r="BB318" s="166"/>
      <c r="BC318" s="167">
        <f t="shared" si="42"/>
        <v>0</v>
      </c>
      <c r="BD318" s="232"/>
    </row>
    <row r="319" spans="1:56" ht="12.75" customHeight="1" x14ac:dyDescent="0.25">
      <c r="A319" s="75" t="e">
        <f t="shared" ca="1" si="41"/>
        <v>#NAME?</v>
      </c>
      <c r="B319" s="130">
        <f t="shared" si="43"/>
        <v>44360</v>
      </c>
      <c r="C319" s="131"/>
      <c r="D319" s="131"/>
      <c r="E319" s="131"/>
      <c r="F319" s="131"/>
      <c r="G319" s="131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131"/>
      <c r="U319" s="131"/>
      <c r="V319" s="131"/>
      <c r="W319" s="131"/>
      <c r="X319" s="131"/>
      <c r="Y319" s="131"/>
      <c r="Z319" s="131"/>
      <c r="AA319" s="131"/>
      <c r="AB319" s="131"/>
      <c r="AC319" s="131"/>
      <c r="AD319" s="131"/>
      <c r="AE319" s="131"/>
      <c r="AF319" s="131"/>
      <c r="AG319" s="131"/>
      <c r="AH319" s="131"/>
      <c r="AI319" s="131"/>
      <c r="AJ319" s="131"/>
      <c r="AK319" s="131"/>
      <c r="AL319" s="131"/>
      <c r="AM319" s="131"/>
      <c r="AN319" s="131"/>
      <c r="AO319" s="131"/>
      <c r="AP319" s="131"/>
      <c r="AQ319" s="131"/>
      <c r="AR319" s="131"/>
      <c r="AS319" s="131"/>
      <c r="AT319" s="131"/>
      <c r="AU319" s="131"/>
      <c r="AV319" s="131"/>
      <c r="AW319" s="131"/>
      <c r="AX319" s="131"/>
      <c r="AY319" s="131"/>
      <c r="AZ319" s="149"/>
      <c r="BA319" s="132"/>
      <c r="BB319" s="166"/>
      <c r="BC319" s="167">
        <f t="shared" si="42"/>
        <v>0</v>
      </c>
      <c r="BD319" s="232"/>
    </row>
    <row r="320" spans="1:56" ht="12.75" customHeight="1" x14ac:dyDescent="0.25">
      <c r="A320" s="75" t="e">
        <f t="shared" ca="1" si="41"/>
        <v>#NAME?</v>
      </c>
      <c r="B320" s="130">
        <f t="shared" si="43"/>
        <v>44361</v>
      </c>
      <c r="C320" s="131"/>
      <c r="D320" s="131"/>
      <c r="E320" s="131"/>
      <c r="F320" s="131"/>
      <c r="G320" s="131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  <c r="AA320" s="131"/>
      <c r="AB320" s="131"/>
      <c r="AC320" s="131"/>
      <c r="AD320" s="131"/>
      <c r="AE320" s="131"/>
      <c r="AF320" s="131"/>
      <c r="AG320" s="131"/>
      <c r="AH320" s="131"/>
      <c r="AI320" s="131"/>
      <c r="AJ320" s="131"/>
      <c r="AK320" s="131"/>
      <c r="AL320" s="131"/>
      <c r="AM320" s="131"/>
      <c r="AN320" s="131"/>
      <c r="AO320" s="131"/>
      <c r="AP320" s="131"/>
      <c r="AQ320" s="131"/>
      <c r="AR320" s="131"/>
      <c r="AS320" s="131"/>
      <c r="AT320" s="131"/>
      <c r="AU320" s="131"/>
      <c r="AV320" s="131"/>
      <c r="AW320" s="131"/>
      <c r="AX320" s="131"/>
      <c r="AY320" s="131"/>
      <c r="AZ320" s="149"/>
      <c r="BA320" s="132"/>
      <c r="BB320" s="166"/>
      <c r="BC320" s="167">
        <f t="shared" si="42"/>
        <v>0</v>
      </c>
      <c r="BD320" s="232"/>
    </row>
    <row r="321" spans="1:56" ht="12.75" customHeight="1" x14ac:dyDescent="0.25">
      <c r="A321" s="75" t="e">
        <f t="shared" ca="1" si="41"/>
        <v>#NAME?</v>
      </c>
      <c r="B321" s="130">
        <f t="shared" si="43"/>
        <v>44362</v>
      </c>
      <c r="C321" s="131"/>
      <c r="D321" s="131"/>
      <c r="E321" s="131"/>
      <c r="F321" s="131"/>
      <c r="G321" s="131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  <c r="AA321" s="131"/>
      <c r="AB321" s="131"/>
      <c r="AC321" s="131"/>
      <c r="AD321" s="131"/>
      <c r="AE321" s="131"/>
      <c r="AF321" s="131"/>
      <c r="AG321" s="131"/>
      <c r="AH321" s="131"/>
      <c r="AI321" s="131"/>
      <c r="AJ321" s="131"/>
      <c r="AK321" s="131"/>
      <c r="AL321" s="131"/>
      <c r="AM321" s="131"/>
      <c r="AN321" s="131"/>
      <c r="AO321" s="131"/>
      <c r="AP321" s="131"/>
      <c r="AQ321" s="131"/>
      <c r="AR321" s="131"/>
      <c r="AS321" s="131"/>
      <c r="AT321" s="131"/>
      <c r="AU321" s="131"/>
      <c r="AV321" s="131"/>
      <c r="AW321" s="131"/>
      <c r="AX321" s="131"/>
      <c r="AY321" s="131"/>
      <c r="AZ321" s="149"/>
      <c r="BA321" s="132"/>
      <c r="BB321" s="166"/>
      <c r="BC321" s="167">
        <f t="shared" si="42"/>
        <v>0</v>
      </c>
      <c r="BD321" s="232"/>
    </row>
    <row r="322" spans="1:56" ht="12.75" customHeight="1" x14ac:dyDescent="0.25">
      <c r="A322" s="75" t="e">
        <f t="shared" ca="1" si="41"/>
        <v>#NAME?</v>
      </c>
      <c r="B322" s="130">
        <f t="shared" si="43"/>
        <v>44363</v>
      </c>
      <c r="C322" s="131"/>
      <c r="D322" s="131"/>
      <c r="E322" s="131"/>
      <c r="F322" s="131"/>
      <c r="G322" s="131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131"/>
      <c r="U322" s="131"/>
      <c r="V322" s="131"/>
      <c r="W322" s="131"/>
      <c r="X322" s="131"/>
      <c r="Y322" s="131"/>
      <c r="Z322" s="131"/>
      <c r="AA322" s="131"/>
      <c r="AB322" s="131"/>
      <c r="AC322" s="131"/>
      <c r="AD322" s="131"/>
      <c r="AE322" s="131"/>
      <c r="AF322" s="131"/>
      <c r="AG322" s="131"/>
      <c r="AH322" s="131"/>
      <c r="AI322" s="131"/>
      <c r="AJ322" s="131"/>
      <c r="AK322" s="131"/>
      <c r="AL322" s="131"/>
      <c r="AM322" s="131"/>
      <c r="AN322" s="131"/>
      <c r="AO322" s="131"/>
      <c r="AP322" s="131"/>
      <c r="AQ322" s="131"/>
      <c r="AR322" s="131"/>
      <c r="AS322" s="131"/>
      <c r="AT322" s="131"/>
      <c r="AU322" s="131"/>
      <c r="AV322" s="131"/>
      <c r="AW322" s="131"/>
      <c r="AX322" s="131"/>
      <c r="AY322" s="131"/>
      <c r="AZ322" s="149"/>
      <c r="BA322" s="132"/>
      <c r="BB322" s="166"/>
      <c r="BC322" s="167">
        <f t="shared" si="42"/>
        <v>0</v>
      </c>
      <c r="BD322" s="232"/>
    </row>
    <row r="323" spans="1:56" ht="12.75" customHeight="1" x14ac:dyDescent="0.25">
      <c r="A323" s="75" t="e">
        <f t="shared" ca="1" si="41"/>
        <v>#NAME?</v>
      </c>
      <c r="B323" s="130">
        <f t="shared" si="43"/>
        <v>44364</v>
      </c>
      <c r="C323" s="131"/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131"/>
      <c r="U323" s="131"/>
      <c r="V323" s="131"/>
      <c r="W323" s="131"/>
      <c r="X323" s="131"/>
      <c r="Y323" s="131"/>
      <c r="Z323" s="131"/>
      <c r="AA323" s="131"/>
      <c r="AB323" s="131"/>
      <c r="AC323" s="131"/>
      <c r="AD323" s="131"/>
      <c r="AE323" s="131"/>
      <c r="AF323" s="131"/>
      <c r="AG323" s="131"/>
      <c r="AH323" s="131"/>
      <c r="AI323" s="131"/>
      <c r="AJ323" s="131"/>
      <c r="AK323" s="131"/>
      <c r="AL323" s="131"/>
      <c r="AM323" s="131"/>
      <c r="AN323" s="131"/>
      <c r="AO323" s="131"/>
      <c r="AP323" s="131"/>
      <c r="AQ323" s="131"/>
      <c r="AR323" s="131"/>
      <c r="AS323" s="131"/>
      <c r="AT323" s="131"/>
      <c r="AU323" s="131"/>
      <c r="AV323" s="131"/>
      <c r="AW323" s="131"/>
      <c r="AX323" s="131"/>
      <c r="AY323" s="131"/>
      <c r="AZ323" s="149"/>
      <c r="BA323" s="132"/>
      <c r="BB323" s="166"/>
      <c r="BC323" s="167">
        <f t="shared" si="42"/>
        <v>0</v>
      </c>
      <c r="BD323" s="232"/>
    </row>
    <row r="324" spans="1:56" ht="12.75" customHeight="1" x14ac:dyDescent="0.25">
      <c r="A324" s="75" t="e">
        <f t="shared" ca="1" si="41"/>
        <v>#NAME?</v>
      </c>
      <c r="B324" s="130">
        <f t="shared" si="43"/>
        <v>44365</v>
      </c>
      <c r="C324" s="131"/>
      <c r="D324" s="131"/>
      <c r="E324" s="131"/>
      <c r="F324" s="131"/>
      <c r="G324" s="131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131"/>
      <c r="U324" s="131"/>
      <c r="V324" s="131"/>
      <c r="W324" s="131"/>
      <c r="X324" s="131"/>
      <c r="Y324" s="131"/>
      <c r="Z324" s="131"/>
      <c r="AA324" s="131"/>
      <c r="AB324" s="131"/>
      <c r="AC324" s="131"/>
      <c r="AD324" s="131"/>
      <c r="AE324" s="131"/>
      <c r="AF324" s="131"/>
      <c r="AG324" s="131"/>
      <c r="AH324" s="131"/>
      <c r="AI324" s="131"/>
      <c r="AJ324" s="131"/>
      <c r="AK324" s="131"/>
      <c r="AL324" s="131"/>
      <c r="AM324" s="131"/>
      <c r="AN324" s="131"/>
      <c r="AO324" s="131"/>
      <c r="AP324" s="131"/>
      <c r="AQ324" s="131"/>
      <c r="AR324" s="131"/>
      <c r="AS324" s="131"/>
      <c r="AT324" s="131"/>
      <c r="AU324" s="131"/>
      <c r="AV324" s="131"/>
      <c r="AW324" s="131"/>
      <c r="AX324" s="131"/>
      <c r="AY324" s="131"/>
      <c r="AZ324" s="149"/>
      <c r="BA324" s="132"/>
      <c r="BB324" s="166"/>
      <c r="BC324" s="167">
        <f t="shared" si="42"/>
        <v>0</v>
      </c>
      <c r="BD324" s="232"/>
    </row>
    <row r="325" spans="1:56" ht="12.75" customHeight="1" x14ac:dyDescent="0.25">
      <c r="A325" s="75" t="e">
        <f t="shared" ca="1" si="41"/>
        <v>#NAME?</v>
      </c>
      <c r="B325" s="130">
        <f t="shared" si="43"/>
        <v>44366</v>
      </c>
      <c r="C325" s="131"/>
      <c r="D325" s="131"/>
      <c r="E325" s="131"/>
      <c r="F325" s="131"/>
      <c r="G325" s="131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131"/>
      <c r="U325" s="131"/>
      <c r="V325" s="131"/>
      <c r="W325" s="131"/>
      <c r="X325" s="131"/>
      <c r="Y325" s="131"/>
      <c r="Z325" s="131"/>
      <c r="AA325" s="131"/>
      <c r="AB325" s="131"/>
      <c r="AC325" s="131"/>
      <c r="AD325" s="131"/>
      <c r="AE325" s="131"/>
      <c r="AF325" s="131"/>
      <c r="AG325" s="131"/>
      <c r="AH325" s="131"/>
      <c r="AI325" s="131"/>
      <c r="AJ325" s="131"/>
      <c r="AK325" s="131"/>
      <c r="AL325" s="131"/>
      <c r="AM325" s="131"/>
      <c r="AN325" s="131"/>
      <c r="AO325" s="131"/>
      <c r="AP325" s="131"/>
      <c r="AQ325" s="131"/>
      <c r="AR325" s="131"/>
      <c r="AS325" s="131"/>
      <c r="AT325" s="131"/>
      <c r="AU325" s="131"/>
      <c r="AV325" s="131"/>
      <c r="AW325" s="131"/>
      <c r="AX325" s="131"/>
      <c r="AY325" s="131"/>
      <c r="AZ325" s="149"/>
      <c r="BA325" s="132"/>
      <c r="BB325" s="166"/>
      <c r="BC325" s="167">
        <f t="shared" si="42"/>
        <v>0</v>
      </c>
      <c r="BD325" s="232"/>
    </row>
    <row r="326" spans="1:56" ht="12.75" customHeight="1" x14ac:dyDescent="0.25">
      <c r="A326" s="75" t="e">
        <f t="shared" ca="1" si="41"/>
        <v>#NAME?</v>
      </c>
      <c r="B326" s="130">
        <f t="shared" si="43"/>
        <v>44367</v>
      </c>
      <c r="C326" s="131"/>
      <c r="D326" s="131"/>
      <c r="E326" s="131"/>
      <c r="F326" s="131"/>
      <c r="G326" s="131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131"/>
      <c r="U326" s="131"/>
      <c r="V326" s="131"/>
      <c r="W326" s="131"/>
      <c r="X326" s="131"/>
      <c r="Y326" s="131"/>
      <c r="Z326" s="131"/>
      <c r="AA326" s="131"/>
      <c r="AB326" s="131"/>
      <c r="AC326" s="131"/>
      <c r="AD326" s="131"/>
      <c r="AE326" s="131"/>
      <c r="AF326" s="131"/>
      <c r="AG326" s="131"/>
      <c r="AH326" s="131"/>
      <c r="AI326" s="131"/>
      <c r="AJ326" s="131"/>
      <c r="AK326" s="131"/>
      <c r="AL326" s="131"/>
      <c r="AM326" s="131"/>
      <c r="AN326" s="131"/>
      <c r="AO326" s="131"/>
      <c r="AP326" s="131"/>
      <c r="AQ326" s="131"/>
      <c r="AR326" s="131"/>
      <c r="AS326" s="131"/>
      <c r="AT326" s="131"/>
      <c r="AU326" s="131"/>
      <c r="AV326" s="131"/>
      <c r="AW326" s="131"/>
      <c r="AX326" s="131"/>
      <c r="AY326" s="131"/>
      <c r="AZ326" s="149"/>
      <c r="BA326" s="132"/>
      <c r="BB326" s="166"/>
      <c r="BC326" s="167">
        <f t="shared" si="42"/>
        <v>0</v>
      </c>
      <c r="BD326" s="232"/>
    </row>
    <row r="327" spans="1:56" ht="12.75" customHeight="1" x14ac:dyDescent="0.25">
      <c r="A327" s="75" t="e">
        <f t="shared" ca="1" si="41"/>
        <v>#NAME?</v>
      </c>
      <c r="B327" s="130">
        <f t="shared" si="43"/>
        <v>44368</v>
      </c>
      <c r="C327" s="131"/>
      <c r="D327" s="131"/>
      <c r="E327" s="131"/>
      <c r="F327" s="131"/>
      <c r="G327" s="131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131"/>
      <c r="U327" s="131"/>
      <c r="V327" s="131"/>
      <c r="W327" s="131"/>
      <c r="X327" s="131"/>
      <c r="Y327" s="131"/>
      <c r="Z327" s="131"/>
      <c r="AA327" s="131"/>
      <c r="AB327" s="131"/>
      <c r="AC327" s="131"/>
      <c r="AD327" s="131"/>
      <c r="AE327" s="131"/>
      <c r="AF327" s="131"/>
      <c r="AG327" s="131"/>
      <c r="AH327" s="131"/>
      <c r="AI327" s="131"/>
      <c r="AJ327" s="131"/>
      <c r="AK327" s="131"/>
      <c r="AL327" s="131"/>
      <c r="AM327" s="131"/>
      <c r="AN327" s="131"/>
      <c r="AO327" s="131"/>
      <c r="AP327" s="131"/>
      <c r="AQ327" s="131"/>
      <c r="AR327" s="131"/>
      <c r="AS327" s="131"/>
      <c r="AT327" s="131"/>
      <c r="AU327" s="131"/>
      <c r="AV327" s="131"/>
      <c r="AW327" s="131"/>
      <c r="AX327" s="131"/>
      <c r="AY327" s="131"/>
      <c r="AZ327" s="149"/>
      <c r="BA327" s="132"/>
      <c r="BB327" s="166"/>
      <c r="BC327" s="167">
        <f t="shared" si="42"/>
        <v>0</v>
      </c>
      <c r="BD327" s="232"/>
    </row>
    <row r="328" spans="1:56" ht="12.75" customHeight="1" x14ac:dyDescent="0.25">
      <c r="A328" s="75" t="e">
        <f t="shared" ca="1" si="41"/>
        <v>#NAME?</v>
      </c>
      <c r="B328" s="130">
        <f t="shared" si="43"/>
        <v>44369</v>
      </c>
      <c r="C328" s="131"/>
      <c r="D328" s="131"/>
      <c r="E328" s="131"/>
      <c r="F328" s="131"/>
      <c r="G328" s="131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131"/>
      <c r="U328" s="131"/>
      <c r="V328" s="131"/>
      <c r="W328" s="131"/>
      <c r="X328" s="131"/>
      <c r="Y328" s="131"/>
      <c r="Z328" s="131"/>
      <c r="AA328" s="131"/>
      <c r="AB328" s="131"/>
      <c r="AC328" s="131"/>
      <c r="AD328" s="131"/>
      <c r="AE328" s="131"/>
      <c r="AF328" s="131"/>
      <c r="AG328" s="131"/>
      <c r="AH328" s="131"/>
      <c r="AI328" s="131"/>
      <c r="AJ328" s="131"/>
      <c r="AK328" s="131"/>
      <c r="AL328" s="131"/>
      <c r="AM328" s="131"/>
      <c r="AN328" s="131"/>
      <c r="AO328" s="131"/>
      <c r="AP328" s="131"/>
      <c r="AQ328" s="131"/>
      <c r="AR328" s="131"/>
      <c r="AS328" s="131"/>
      <c r="AT328" s="131"/>
      <c r="AU328" s="131"/>
      <c r="AV328" s="131"/>
      <c r="AW328" s="131"/>
      <c r="AX328" s="131"/>
      <c r="AY328" s="131"/>
      <c r="AZ328" s="149"/>
      <c r="BA328" s="132"/>
      <c r="BB328" s="166"/>
      <c r="BC328" s="167">
        <f t="shared" si="42"/>
        <v>0</v>
      </c>
      <c r="BD328" s="232"/>
    </row>
    <row r="329" spans="1:56" ht="12.75" customHeight="1" x14ac:dyDescent="0.25">
      <c r="A329" s="75" t="e">
        <f t="shared" ca="1" si="41"/>
        <v>#NAME?</v>
      </c>
      <c r="B329" s="130">
        <f t="shared" si="43"/>
        <v>44370</v>
      </c>
      <c r="C329" s="131"/>
      <c r="D329" s="131"/>
      <c r="E329" s="131"/>
      <c r="F329" s="131"/>
      <c r="G329" s="131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131"/>
      <c r="U329" s="131"/>
      <c r="V329" s="131"/>
      <c r="W329" s="131"/>
      <c r="X329" s="131"/>
      <c r="Y329" s="131"/>
      <c r="Z329" s="131"/>
      <c r="AA329" s="131"/>
      <c r="AB329" s="131"/>
      <c r="AC329" s="131"/>
      <c r="AD329" s="131"/>
      <c r="AE329" s="131"/>
      <c r="AF329" s="131"/>
      <c r="AG329" s="131"/>
      <c r="AH329" s="131"/>
      <c r="AI329" s="131"/>
      <c r="AJ329" s="131"/>
      <c r="AK329" s="131"/>
      <c r="AL329" s="131"/>
      <c r="AM329" s="131"/>
      <c r="AN329" s="131"/>
      <c r="AO329" s="131"/>
      <c r="AP329" s="131"/>
      <c r="AQ329" s="131"/>
      <c r="AR329" s="131"/>
      <c r="AS329" s="131"/>
      <c r="AT329" s="131"/>
      <c r="AU329" s="131"/>
      <c r="AV329" s="131"/>
      <c r="AW329" s="131"/>
      <c r="AX329" s="131"/>
      <c r="AY329" s="131"/>
      <c r="AZ329" s="149"/>
      <c r="BA329" s="132"/>
      <c r="BB329" s="166"/>
      <c r="BC329" s="167">
        <f t="shared" si="42"/>
        <v>0</v>
      </c>
      <c r="BD329" s="232"/>
    </row>
    <row r="330" spans="1:56" ht="12.75" customHeight="1" x14ac:dyDescent="0.25">
      <c r="A330" s="75" t="e">
        <f t="shared" ca="1" si="41"/>
        <v>#NAME?</v>
      </c>
      <c r="B330" s="130">
        <f t="shared" si="43"/>
        <v>44371</v>
      </c>
      <c r="C330" s="131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131"/>
      <c r="U330" s="131"/>
      <c r="V330" s="131"/>
      <c r="W330" s="131"/>
      <c r="X330" s="131"/>
      <c r="Y330" s="131"/>
      <c r="Z330" s="131"/>
      <c r="AA330" s="131"/>
      <c r="AB330" s="131"/>
      <c r="AC330" s="131"/>
      <c r="AD330" s="131"/>
      <c r="AE330" s="131"/>
      <c r="AF330" s="131"/>
      <c r="AG330" s="131"/>
      <c r="AH330" s="131"/>
      <c r="AI330" s="131"/>
      <c r="AJ330" s="131"/>
      <c r="AK330" s="131"/>
      <c r="AL330" s="131"/>
      <c r="AM330" s="131"/>
      <c r="AN330" s="131"/>
      <c r="AO330" s="131"/>
      <c r="AP330" s="131"/>
      <c r="AQ330" s="131"/>
      <c r="AR330" s="131"/>
      <c r="AS330" s="131"/>
      <c r="AT330" s="131"/>
      <c r="AU330" s="131"/>
      <c r="AV330" s="131"/>
      <c r="AW330" s="131"/>
      <c r="AX330" s="131"/>
      <c r="AY330" s="131"/>
      <c r="AZ330" s="149"/>
      <c r="BA330" s="132"/>
      <c r="BB330" s="166"/>
      <c r="BC330" s="167">
        <f t="shared" si="42"/>
        <v>0</v>
      </c>
      <c r="BD330" s="232"/>
    </row>
    <row r="331" spans="1:56" ht="12.75" customHeight="1" x14ac:dyDescent="0.25">
      <c r="A331" s="75" t="e">
        <f t="shared" ca="1" si="41"/>
        <v>#NAME?</v>
      </c>
      <c r="B331" s="130">
        <f t="shared" si="43"/>
        <v>44372</v>
      </c>
      <c r="C331" s="131"/>
      <c r="D331" s="131"/>
      <c r="E331" s="131"/>
      <c r="F331" s="131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131"/>
      <c r="U331" s="131"/>
      <c r="V331" s="131"/>
      <c r="W331" s="131"/>
      <c r="X331" s="131"/>
      <c r="Y331" s="131"/>
      <c r="Z331" s="131"/>
      <c r="AA331" s="131"/>
      <c r="AB331" s="131"/>
      <c r="AC331" s="131"/>
      <c r="AD331" s="131"/>
      <c r="AE331" s="131"/>
      <c r="AF331" s="131"/>
      <c r="AG331" s="131"/>
      <c r="AH331" s="131"/>
      <c r="AI331" s="131"/>
      <c r="AJ331" s="131"/>
      <c r="AK331" s="131"/>
      <c r="AL331" s="131"/>
      <c r="AM331" s="131"/>
      <c r="AN331" s="131"/>
      <c r="AO331" s="131"/>
      <c r="AP331" s="131"/>
      <c r="AQ331" s="131"/>
      <c r="AR331" s="131"/>
      <c r="AS331" s="131"/>
      <c r="AT331" s="131"/>
      <c r="AU331" s="131"/>
      <c r="AV331" s="131"/>
      <c r="AW331" s="131"/>
      <c r="AX331" s="131"/>
      <c r="AY331" s="131"/>
      <c r="AZ331" s="149"/>
      <c r="BA331" s="132"/>
      <c r="BB331" s="166"/>
      <c r="BC331" s="167">
        <f t="shared" si="42"/>
        <v>0</v>
      </c>
      <c r="BD331" s="232"/>
    </row>
    <row r="332" spans="1:56" ht="12.75" customHeight="1" x14ac:dyDescent="0.25">
      <c r="A332" s="75" t="e">
        <f t="shared" ca="1" si="41"/>
        <v>#NAME?</v>
      </c>
      <c r="B332" s="130">
        <f t="shared" si="43"/>
        <v>44373</v>
      </c>
      <c r="C332" s="131"/>
      <c r="D332" s="131"/>
      <c r="E332" s="131"/>
      <c r="F332" s="131"/>
      <c r="G332" s="131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131"/>
      <c r="U332" s="131"/>
      <c r="V332" s="131"/>
      <c r="W332" s="131"/>
      <c r="X332" s="131"/>
      <c r="Y332" s="131"/>
      <c r="Z332" s="131"/>
      <c r="AA332" s="131"/>
      <c r="AB332" s="131"/>
      <c r="AC332" s="131"/>
      <c r="AD332" s="131"/>
      <c r="AE332" s="131"/>
      <c r="AF332" s="131"/>
      <c r="AG332" s="131"/>
      <c r="AH332" s="131"/>
      <c r="AI332" s="131"/>
      <c r="AJ332" s="131"/>
      <c r="AK332" s="131"/>
      <c r="AL332" s="131"/>
      <c r="AM332" s="131"/>
      <c r="AN332" s="131"/>
      <c r="AO332" s="131"/>
      <c r="AP332" s="131"/>
      <c r="AQ332" s="131"/>
      <c r="AR332" s="131"/>
      <c r="AS332" s="131"/>
      <c r="AT332" s="131"/>
      <c r="AU332" s="131"/>
      <c r="AV332" s="131"/>
      <c r="AW332" s="131"/>
      <c r="AX332" s="131"/>
      <c r="AY332" s="131"/>
      <c r="AZ332" s="149"/>
      <c r="BA332" s="132"/>
      <c r="BB332" s="166"/>
      <c r="BC332" s="167">
        <f t="shared" si="42"/>
        <v>0</v>
      </c>
      <c r="BD332" s="232"/>
    </row>
    <row r="333" spans="1:56" ht="12.75" customHeight="1" x14ac:dyDescent="0.25">
      <c r="A333" s="75" t="e">
        <f t="shared" ca="1" si="41"/>
        <v>#NAME?</v>
      </c>
      <c r="B333" s="130">
        <f t="shared" si="43"/>
        <v>44374</v>
      </c>
      <c r="C333" s="131"/>
      <c r="D333" s="131"/>
      <c r="E333" s="131"/>
      <c r="F333" s="131"/>
      <c r="G333" s="131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131"/>
      <c r="U333" s="131"/>
      <c r="V333" s="131"/>
      <c r="W333" s="131"/>
      <c r="X333" s="131"/>
      <c r="Y333" s="131"/>
      <c r="Z333" s="131"/>
      <c r="AA333" s="131"/>
      <c r="AB333" s="131"/>
      <c r="AC333" s="131"/>
      <c r="AD333" s="131"/>
      <c r="AE333" s="131"/>
      <c r="AF333" s="131"/>
      <c r="AG333" s="131"/>
      <c r="AH333" s="131"/>
      <c r="AI333" s="131"/>
      <c r="AJ333" s="131"/>
      <c r="AK333" s="131"/>
      <c r="AL333" s="131"/>
      <c r="AM333" s="131"/>
      <c r="AN333" s="131"/>
      <c r="AO333" s="131"/>
      <c r="AP333" s="131"/>
      <c r="AQ333" s="131"/>
      <c r="AR333" s="131"/>
      <c r="AS333" s="131"/>
      <c r="AT333" s="131"/>
      <c r="AU333" s="131"/>
      <c r="AV333" s="131"/>
      <c r="AW333" s="131"/>
      <c r="AX333" s="131"/>
      <c r="AY333" s="131"/>
      <c r="AZ333" s="149"/>
      <c r="BA333" s="132"/>
      <c r="BB333" s="166"/>
      <c r="BC333" s="167">
        <f t="shared" si="42"/>
        <v>0</v>
      </c>
      <c r="BD333" s="232"/>
    </row>
    <row r="334" spans="1:56" ht="12.75" customHeight="1" x14ac:dyDescent="0.25">
      <c r="A334" s="75" t="e">
        <f t="shared" ca="1" si="41"/>
        <v>#NAME?</v>
      </c>
      <c r="B334" s="130">
        <f t="shared" si="43"/>
        <v>44375</v>
      </c>
      <c r="C334" s="131"/>
      <c r="D334" s="131"/>
      <c r="E334" s="131"/>
      <c r="F334" s="131"/>
      <c r="G334" s="131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131"/>
      <c r="U334" s="131"/>
      <c r="V334" s="131"/>
      <c r="W334" s="131"/>
      <c r="X334" s="131"/>
      <c r="Y334" s="131"/>
      <c r="Z334" s="131"/>
      <c r="AA334" s="131"/>
      <c r="AB334" s="131"/>
      <c r="AC334" s="131"/>
      <c r="AD334" s="131"/>
      <c r="AE334" s="131"/>
      <c r="AF334" s="131"/>
      <c r="AG334" s="131"/>
      <c r="AH334" s="131"/>
      <c r="AI334" s="131"/>
      <c r="AJ334" s="131"/>
      <c r="AK334" s="131"/>
      <c r="AL334" s="131"/>
      <c r="AM334" s="131"/>
      <c r="AN334" s="131"/>
      <c r="AO334" s="131"/>
      <c r="AP334" s="131"/>
      <c r="AQ334" s="131"/>
      <c r="AR334" s="131"/>
      <c r="AS334" s="131"/>
      <c r="AT334" s="131"/>
      <c r="AU334" s="131"/>
      <c r="AV334" s="131"/>
      <c r="AW334" s="131"/>
      <c r="AX334" s="131"/>
      <c r="AY334" s="131"/>
      <c r="AZ334" s="149"/>
      <c r="BA334" s="132"/>
      <c r="BB334" s="166"/>
      <c r="BC334" s="167">
        <f t="shared" si="42"/>
        <v>0</v>
      </c>
      <c r="BD334" s="232"/>
    </row>
    <row r="335" spans="1:56" ht="12.75" customHeight="1" x14ac:dyDescent="0.25">
      <c r="A335" s="75" t="e">
        <f t="shared" ca="1" si="41"/>
        <v>#NAME?</v>
      </c>
      <c r="B335" s="130">
        <f t="shared" si="43"/>
        <v>44376</v>
      </c>
      <c r="C335" s="131"/>
      <c r="D335" s="131"/>
      <c r="E335" s="131"/>
      <c r="F335" s="131"/>
      <c r="G335" s="131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131"/>
      <c r="U335" s="131"/>
      <c r="V335" s="131"/>
      <c r="W335" s="131"/>
      <c r="X335" s="131"/>
      <c r="Y335" s="131"/>
      <c r="Z335" s="131"/>
      <c r="AA335" s="131"/>
      <c r="AB335" s="131"/>
      <c r="AC335" s="131"/>
      <c r="AD335" s="131"/>
      <c r="AE335" s="131"/>
      <c r="AF335" s="131"/>
      <c r="AG335" s="131"/>
      <c r="AH335" s="131"/>
      <c r="AI335" s="131"/>
      <c r="AJ335" s="131"/>
      <c r="AK335" s="131"/>
      <c r="AL335" s="131"/>
      <c r="AM335" s="131"/>
      <c r="AN335" s="131"/>
      <c r="AO335" s="131"/>
      <c r="AP335" s="131"/>
      <c r="AQ335" s="131"/>
      <c r="AR335" s="131"/>
      <c r="AS335" s="131"/>
      <c r="AT335" s="131"/>
      <c r="AU335" s="131"/>
      <c r="AV335" s="131"/>
      <c r="AW335" s="131"/>
      <c r="AX335" s="131"/>
      <c r="AY335" s="131"/>
      <c r="AZ335" s="149"/>
      <c r="BA335" s="132"/>
      <c r="BB335" s="166"/>
      <c r="BC335" s="167">
        <f t="shared" si="42"/>
        <v>0</v>
      </c>
      <c r="BD335" s="232"/>
    </row>
    <row r="336" spans="1:56" ht="12.75" customHeight="1" x14ac:dyDescent="0.25">
      <c r="A336" s="75" t="e">
        <f t="shared" ca="1" si="41"/>
        <v>#NAME?</v>
      </c>
      <c r="B336" s="142">
        <f t="shared" si="43"/>
        <v>44377</v>
      </c>
      <c r="C336" s="143"/>
      <c r="D336" s="143"/>
      <c r="E336" s="143"/>
      <c r="F336" s="143"/>
      <c r="G336" s="143"/>
      <c r="H336" s="143"/>
      <c r="I336" s="143"/>
      <c r="J336" s="143"/>
      <c r="K336" s="143"/>
      <c r="L336" s="143"/>
      <c r="M336" s="143"/>
      <c r="N336" s="143"/>
      <c r="O336" s="143"/>
      <c r="P336" s="143"/>
      <c r="Q336" s="143"/>
      <c r="R336" s="143"/>
      <c r="S336" s="143"/>
      <c r="T336" s="143"/>
      <c r="U336" s="143"/>
      <c r="V336" s="143"/>
      <c r="W336" s="143"/>
      <c r="X336" s="143"/>
      <c r="Y336" s="143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43"/>
      <c r="AJ336" s="143"/>
      <c r="AK336" s="143"/>
      <c r="AL336" s="143"/>
      <c r="AM336" s="143"/>
      <c r="AN336" s="143"/>
      <c r="AO336" s="143"/>
      <c r="AP336" s="143"/>
      <c r="AQ336" s="143"/>
      <c r="AR336" s="143"/>
      <c r="AS336" s="143"/>
      <c r="AT336" s="143"/>
      <c r="AU336" s="143"/>
      <c r="AV336" s="143"/>
      <c r="AW336" s="143"/>
      <c r="AX336" s="143"/>
      <c r="AY336" s="143"/>
      <c r="AZ336" s="161"/>
      <c r="BA336" s="144"/>
      <c r="BB336" s="171"/>
      <c r="BC336" s="167">
        <f t="shared" si="42"/>
        <v>0</v>
      </c>
      <c r="BD336" s="233"/>
    </row>
    <row r="337" spans="1:56" ht="12.75" customHeight="1" x14ac:dyDescent="0.25">
      <c r="A337" s="75"/>
      <c r="C337" s="229">
        <f>SUM(C307:C336)</f>
        <v>0</v>
      </c>
      <c r="D337" s="219"/>
      <c r="E337" s="229">
        <f>SUM(E307:E336)</f>
        <v>0</v>
      </c>
      <c r="F337" s="219"/>
      <c r="G337" s="229">
        <f>SUM(G307:G336)</f>
        <v>0</v>
      </c>
      <c r="H337" s="219"/>
      <c r="I337" s="229">
        <f>SUM(I307:I336)</f>
        <v>0</v>
      </c>
      <c r="J337" s="219"/>
      <c r="K337" s="229">
        <f>SUM(K307:K336)</f>
        <v>0</v>
      </c>
      <c r="L337" s="219"/>
      <c r="M337" s="229">
        <f>SUM(M307:M336)</f>
        <v>0</v>
      </c>
      <c r="N337" s="219"/>
      <c r="O337" s="229">
        <f>SUM(O307:O336)</f>
        <v>0</v>
      </c>
      <c r="P337" s="219"/>
      <c r="Q337" s="229">
        <f>SUM(Q307:Q336)</f>
        <v>0</v>
      </c>
      <c r="R337" s="219"/>
      <c r="S337" s="229">
        <f>SUM(S307:S336)</f>
        <v>0</v>
      </c>
      <c r="T337" s="219"/>
      <c r="U337" s="229">
        <f>SUM(U307:U336)</f>
        <v>0</v>
      </c>
      <c r="V337" s="219"/>
      <c r="W337" s="229">
        <f>SUM(W307:W336)</f>
        <v>0</v>
      </c>
      <c r="X337" s="219"/>
      <c r="Y337" s="229">
        <f>SUM(Y307:Y336)</f>
        <v>0</v>
      </c>
      <c r="Z337" s="219"/>
      <c r="AA337" s="229">
        <f>SUM(AA307:AA336)</f>
        <v>0</v>
      </c>
      <c r="AB337" s="219"/>
      <c r="AC337" s="229">
        <f>SUM(AC307:AC336)</f>
        <v>0</v>
      </c>
      <c r="AD337" s="219"/>
      <c r="AE337" s="229">
        <f>SUM(AE307:AE336)</f>
        <v>0</v>
      </c>
      <c r="AF337" s="219"/>
      <c r="AG337" s="229">
        <f>SUM(AG307:AG336)</f>
        <v>0</v>
      </c>
      <c r="AH337" s="219"/>
      <c r="AI337" s="229">
        <f>SUM(AI307:AI336)</f>
        <v>0</v>
      </c>
      <c r="AJ337" s="219"/>
      <c r="AK337" s="229">
        <f>SUM(AK307:AK336)</f>
        <v>0</v>
      </c>
      <c r="AL337" s="219"/>
      <c r="AM337" s="229">
        <f>SUM(AM307:AM336)</f>
        <v>0</v>
      </c>
      <c r="AN337" s="219"/>
      <c r="AO337" s="229">
        <f>SUM(AO307:AO336)</f>
        <v>0</v>
      </c>
      <c r="AP337" s="219"/>
      <c r="AQ337" s="229">
        <f>SUM(AQ307:AQ336)</f>
        <v>0</v>
      </c>
      <c r="AR337" s="219"/>
      <c r="AS337" s="229">
        <f>SUM(AS307:AS336)</f>
        <v>0</v>
      </c>
      <c r="AT337" s="219"/>
      <c r="AU337" s="229">
        <f>SUM(AU307:AU336)</f>
        <v>0</v>
      </c>
      <c r="AV337" s="219"/>
      <c r="AW337" s="229">
        <f>SUM(AW307:AW336)</f>
        <v>0</v>
      </c>
      <c r="AX337" s="219"/>
      <c r="AY337" s="229">
        <f>SUM(AY307:AY336)</f>
        <v>0</v>
      </c>
      <c r="AZ337" s="219"/>
      <c r="BA337" s="229">
        <f>SUM(BA307:BA336)</f>
        <v>0</v>
      </c>
      <c r="BB337" s="219"/>
    </row>
    <row r="338" spans="1:56" ht="12.75" customHeight="1" x14ac:dyDescent="0.25">
      <c r="A338" s="75"/>
    </row>
    <row r="339" spans="1:56" ht="17.25" customHeight="1" x14ac:dyDescent="0.25">
      <c r="A339" s="75"/>
      <c r="C339" s="230" t="s">
        <v>65</v>
      </c>
      <c r="D339" s="225"/>
      <c r="E339" s="225"/>
      <c r="F339" s="225"/>
      <c r="G339" s="225"/>
      <c r="H339" s="225"/>
      <c r="I339" s="225"/>
      <c r="J339" s="225"/>
      <c r="K339" s="225"/>
      <c r="L339" s="225"/>
      <c r="M339" s="225"/>
      <c r="N339" s="225"/>
      <c r="O339" s="225"/>
      <c r="P339" s="225"/>
      <c r="Q339" s="225"/>
      <c r="R339" s="225"/>
      <c r="S339" s="225"/>
      <c r="T339" s="225"/>
      <c r="U339" s="225"/>
      <c r="V339" s="225"/>
      <c r="W339" s="225"/>
      <c r="X339" s="225"/>
      <c r="Y339" s="225"/>
      <c r="Z339" s="225"/>
      <c r="AA339" s="225"/>
      <c r="AB339" s="225"/>
      <c r="AC339" s="225"/>
      <c r="AD339" s="225"/>
      <c r="AE339" s="225"/>
      <c r="AF339" s="225"/>
      <c r="AG339" s="225"/>
      <c r="AH339" s="225"/>
      <c r="AI339" s="225"/>
      <c r="AJ339" s="225"/>
      <c r="AK339" s="225"/>
      <c r="AL339" s="225"/>
      <c r="AM339" s="225"/>
      <c r="AN339" s="225"/>
      <c r="AO339" s="225"/>
      <c r="AP339" s="225"/>
      <c r="AQ339" s="225"/>
      <c r="AR339" s="225"/>
      <c r="AS339" s="225"/>
      <c r="AT339" s="225"/>
      <c r="AU339" s="225"/>
      <c r="AV339" s="225"/>
      <c r="AW339" s="225"/>
      <c r="AX339" s="225"/>
      <c r="AY339" s="225"/>
      <c r="AZ339" s="225"/>
      <c r="BA339" s="225"/>
      <c r="BB339" s="225"/>
      <c r="BC339" s="225"/>
      <c r="BD339" s="226"/>
    </row>
    <row r="340" spans="1:56" ht="12.75" customHeight="1" x14ac:dyDescent="0.25">
      <c r="A340" s="75" t="e">
        <f t="shared" ref="A340:A368" ca="1" si="44">NO.SEMAINE(B340:B749,2)</f>
        <v>#NAME?</v>
      </c>
      <c r="B340" s="120">
        <f>DATE(B1,7,1)</f>
        <v>44378</v>
      </c>
      <c r="C340" s="122"/>
      <c r="D340" s="122"/>
      <c r="E340" s="122"/>
      <c r="F340" s="122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  <c r="T340" s="122"/>
      <c r="U340" s="122"/>
      <c r="V340" s="122"/>
      <c r="W340" s="122"/>
      <c r="X340" s="122"/>
      <c r="Y340" s="122"/>
      <c r="Z340" s="122"/>
      <c r="AA340" s="122"/>
      <c r="AB340" s="122"/>
      <c r="AC340" s="122"/>
      <c r="AD340" s="122"/>
      <c r="AE340" s="122"/>
      <c r="AF340" s="122"/>
      <c r="AG340" s="122"/>
      <c r="AH340" s="122"/>
      <c r="AI340" s="122"/>
      <c r="AJ340" s="122"/>
      <c r="AK340" s="122"/>
      <c r="AL340" s="122"/>
      <c r="AM340" s="122"/>
      <c r="AN340" s="122"/>
      <c r="AO340" s="122"/>
      <c r="AP340" s="122"/>
      <c r="AQ340" s="122"/>
      <c r="AR340" s="122"/>
      <c r="AS340" s="122"/>
      <c r="AT340" s="122"/>
      <c r="AU340" s="122"/>
      <c r="AV340" s="122"/>
      <c r="AW340" s="122"/>
      <c r="AX340" s="122"/>
      <c r="AY340" s="122"/>
      <c r="AZ340" s="146"/>
      <c r="BA340" s="123"/>
      <c r="BB340" s="164"/>
      <c r="BC340" s="165">
        <f t="shared" ref="BC340:BC370" si="45">SUM(C340:BA340)</f>
        <v>0</v>
      </c>
      <c r="BD340" s="231">
        <f>SUM(BC340:BC370)</f>
        <v>0</v>
      </c>
    </row>
    <row r="341" spans="1:56" ht="12.75" customHeight="1" x14ac:dyDescent="0.25">
      <c r="A341" s="75" t="e">
        <f t="shared" ca="1" si="44"/>
        <v>#NAME?</v>
      </c>
      <c r="B341" s="130">
        <f t="shared" ref="B341:B370" si="46">B340+1</f>
        <v>44379</v>
      </c>
      <c r="C341" s="131"/>
      <c r="D341" s="131"/>
      <c r="E341" s="131"/>
      <c r="F341" s="131"/>
      <c r="G341" s="131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  <c r="T341" s="131"/>
      <c r="U341" s="131"/>
      <c r="V341" s="131"/>
      <c r="W341" s="131"/>
      <c r="X341" s="131"/>
      <c r="Y341" s="131"/>
      <c r="Z341" s="131"/>
      <c r="AA341" s="131"/>
      <c r="AB341" s="131"/>
      <c r="AC341" s="131"/>
      <c r="AD341" s="131"/>
      <c r="AE341" s="131"/>
      <c r="AF341" s="131"/>
      <c r="AG341" s="131"/>
      <c r="AH341" s="131"/>
      <c r="AI341" s="131"/>
      <c r="AJ341" s="131"/>
      <c r="AK341" s="131"/>
      <c r="AL341" s="131"/>
      <c r="AM341" s="131"/>
      <c r="AN341" s="131"/>
      <c r="AO341" s="131"/>
      <c r="AP341" s="131"/>
      <c r="AQ341" s="131"/>
      <c r="AR341" s="131"/>
      <c r="AS341" s="131"/>
      <c r="AT341" s="131"/>
      <c r="AU341" s="131"/>
      <c r="AV341" s="131"/>
      <c r="AW341" s="131"/>
      <c r="AX341" s="131"/>
      <c r="AY341" s="131"/>
      <c r="AZ341" s="149"/>
      <c r="BA341" s="132"/>
      <c r="BB341" s="166"/>
      <c r="BC341" s="167">
        <f t="shared" si="45"/>
        <v>0</v>
      </c>
      <c r="BD341" s="232"/>
    </row>
    <row r="342" spans="1:56" ht="12.75" customHeight="1" x14ac:dyDescent="0.25">
      <c r="A342" s="75" t="e">
        <f t="shared" ca="1" si="44"/>
        <v>#NAME?</v>
      </c>
      <c r="B342" s="130">
        <f t="shared" si="46"/>
        <v>44380</v>
      </c>
      <c r="C342" s="131"/>
      <c r="D342" s="131"/>
      <c r="E342" s="131"/>
      <c r="F342" s="131"/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  <c r="T342" s="131"/>
      <c r="U342" s="131"/>
      <c r="V342" s="131"/>
      <c r="W342" s="131"/>
      <c r="X342" s="131"/>
      <c r="Y342" s="131"/>
      <c r="Z342" s="131"/>
      <c r="AA342" s="131"/>
      <c r="AB342" s="131"/>
      <c r="AC342" s="131"/>
      <c r="AD342" s="131"/>
      <c r="AE342" s="131"/>
      <c r="AF342" s="131"/>
      <c r="AG342" s="131"/>
      <c r="AH342" s="131"/>
      <c r="AI342" s="131"/>
      <c r="AJ342" s="131"/>
      <c r="AK342" s="131"/>
      <c r="AL342" s="131"/>
      <c r="AM342" s="131"/>
      <c r="AN342" s="131"/>
      <c r="AO342" s="131"/>
      <c r="AP342" s="131"/>
      <c r="AQ342" s="131"/>
      <c r="AR342" s="131"/>
      <c r="AS342" s="131"/>
      <c r="AT342" s="131"/>
      <c r="AU342" s="131"/>
      <c r="AV342" s="131"/>
      <c r="AW342" s="131"/>
      <c r="AX342" s="131"/>
      <c r="AY342" s="131"/>
      <c r="AZ342" s="149"/>
      <c r="BA342" s="132"/>
      <c r="BB342" s="166"/>
      <c r="BC342" s="167">
        <f t="shared" si="45"/>
        <v>0</v>
      </c>
      <c r="BD342" s="232"/>
    </row>
    <row r="343" spans="1:56" ht="12.75" customHeight="1" x14ac:dyDescent="0.25">
      <c r="A343" s="75" t="e">
        <f t="shared" ca="1" si="44"/>
        <v>#NAME?</v>
      </c>
      <c r="B343" s="130">
        <f t="shared" si="46"/>
        <v>44381</v>
      </c>
      <c r="C343" s="131"/>
      <c r="D343" s="131"/>
      <c r="E343" s="131"/>
      <c r="F343" s="131"/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  <c r="T343" s="131"/>
      <c r="U343" s="131"/>
      <c r="V343" s="131"/>
      <c r="W343" s="131"/>
      <c r="X343" s="131"/>
      <c r="Y343" s="131"/>
      <c r="Z343" s="131"/>
      <c r="AA343" s="131"/>
      <c r="AB343" s="131"/>
      <c r="AC343" s="131"/>
      <c r="AD343" s="131"/>
      <c r="AE343" s="131"/>
      <c r="AF343" s="131"/>
      <c r="AG343" s="131"/>
      <c r="AH343" s="131"/>
      <c r="AI343" s="131"/>
      <c r="AJ343" s="131"/>
      <c r="AK343" s="131"/>
      <c r="AL343" s="131"/>
      <c r="AM343" s="131"/>
      <c r="AN343" s="131"/>
      <c r="AO343" s="131"/>
      <c r="AP343" s="131"/>
      <c r="AQ343" s="131"/>
      <c r="AR343" s="131"/>
      <c r="AS343" s="131"/>
      <c r="AT343" s="131"/>
      <c r="AU343" s="131"/>
      <c r="AV343" s="131"/>
      <c r="AW343" s="131"/>
      <c r="AX343" s="131"/>
      <c r="AY343" s="131"/>
      <c r="AZ343" s="149"/>
      <c r="BA343" s="132"/>
      <c r="BB343" s="166"/>
      <c r="BC343" s="167">
        <f t="shared" si="45"/>
        <v>0</v>
      </c>
      <c r="BD343" s="232"/>
    </row>
    <row r="344" spans="1:56" ht="12.75" customHeight="1" x14ac:dyDescent="0.25">
      <c r="A344" s="75" t="e">
        <f t="shared" ca="1" si="44"/>
        <v>#NAME?</v>
      </c>
      <c r="B344" s="130">
        <f t="shared" si="46"/>
        <v>44382</v>
      </c>
      <c r="C344" s="131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  <c r="T344" s="131"/>
      <c r="U344" s="131"/>
      <c r="V344" s="131"/>
      <c r="W344" s="131"/>
      <c r="X344" s="131"/>
      <c r="Y344" s="131"/>
      <c r="Z344" s="131"/>
      <c r="AA344" s="131"/>
      <c r="AB344" s="131"/>
      <c r="AC344" s="131"/>
      <c r="AD344" s="131"/>
      <c r="AE344" s="131"/>
      <c r="AF344" s="131"/>
      <c r="AG344" s="131"/>
      <c r="AH344" s="131"/>
      <c r="AI344" s="131"/>
      <c r="AJ344" s="131"/>
      <c r="AK344" s="131"/>
      <c r="AL344" s="131"/>
      <c r="AM344" s="131"/>
      <c r="AN344" s="131"/>
      <c r="AO344" s="131"/>
      <c r="AP344" s="131"/>
      <c r="AQ344" s="131"/>
      <c r="AR344" s="131"/>
      <c r="AS344" s="131"/>
      <c r="AT344" s="131"/>
      <c r="AU344" s="131"/>
      <c r="AV344" s="131"/>
      <c r="AW344" s="131"/>
      <c r="AX344" s="131"/>
      <c r="AY344" s="131"/>
      <c r="AZ344" s="149"/>
      <c r="BA344" s="132"/>
      <c r="BB344" s="166"/>
      <c r="BC344" s="167">
        <f t="shared" si="45"/>
        <v>0</v>
      </c>
      <c r="BD344" s="232"/>
    </row>
    <row r="345" spans="1:56" ht="12.75" customHeight="1" x14ac:dyDescent="0.25">
      <c r="A345" s="75" t="e">
        <f t="shared" ca="1" si="44"/>
        <v>#NAME?</v>
      </c>
      <c r="B345" s="130">
        <f t="shared" si="46"/>
        <v>44383</v>
      </c>
      <c r="C345" s="131"/>
      <c r="D345" s="131"/>
      <c r="E345" s="131"/>
      <c r="F345" s="131"/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  <c r="T345" s="131"/>
      <c r="U345" s="131"/>
      <c r="V345" s="131"/>
      <c r="W345" s="131"/>
      <c r="X345" s="131"/>
      <c r="Y345" s="131"/>
      <c r="Z345" s="131"/>
      <c r="AA345" s="131"/>
      <c r="AB345" s="131"/>
      <c r="AC345" s="131"/>
      <c r="AD345" s="131"/>
      <c r="AE345" s="131"/>
      <c r="AF345" s="131"/>
      <c r="AG345" s="131"/>
      <c r="AH345" s="131"/>
      <c r="AI345" s="131"/>
      <c r="AJ345" s="131"/>
      <c r="AK345" s="131"/>
      <c r="AL345" s="131"/>
      <c r="AM345" s="131"/>
      <c r="AN345" s="131"/>
      <c r="AO345" s="131"/>
      <c r="AP345" s="131"/>
      <c r="AQ345" s="131"/>
      <c r="AR345" s="131"/>
      <c r="AS345" s="131"/>
      <c r="AT345" s="131"/>
      <c r="AU345" s="131"/>
      <c r="AV345" s="131"/>
      <c r="AW345" s="131"/>
      <c r="AX345" s="131"/>
      <c r="AY345" s="131"/>
      <c r="AZ345" s="149"/>
      <c r="BA345" s="132"/>
      <c r="BB345" s="166"/>
      <c r="BC345" s="167">
        <f t="shared" si="45"/>
        <v>0</v>
      </c>
      <c r="BD345" s="232"/>
    </row>
    <row r="346" spans="1:56" ht="12.75" customHeight="1" x14ac:dyDescent="0.25">
      <c r="A346" s="75" t="e">
        <f t="shared" ca="1" si="44"/>
        <v>#NAME?</v>
      </c>
      <c r="B346" s="130">
        <f t="shared" si="46"/>
        <v>44384</v>
      </c>
      <c r="C346" s="131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  <c r="T346" s="131"/>
      <c r="U346" s="131"/>
      <c r="V346" s="131"/>
      <c r="W346" s="131"/>
      <c r="X346" s="131"/>
      <c r="Y346" s="131"/>
      <c r="Z346" s="131"/>
      <c r="AA346" s="131"/>
      <c r="AB346" s="131"/>
      <c r="AC346" s="131"/>
      <c r="AD346" s="131"/>
      <c r="AE346" s="131"/>
      <c r="AF346" s="131"/>
      <c r="AG346" s="131"/>
      <c r="AH346" s="131"/>
      <c r="AI346" s="131"/>
      <c r="AJ346" s="131"/>
      <c r="AK346" s="131"/>
      <c r="AL346" s="131"/>
      <c r="AM346" s="131"/>
      <c r="AN346" s="131"/>
      <c r="AO346" s="131"/>
      <c r="AP346" s="131"/>
      <c r="AQ346" s="131"/>
      <c r="AR346" s="131"/>
      <c r="AS346" s="131"/>
      <c r="AT346" s="131"/>
      <c r="AU346" s="131"/>
      <c r="AV346" s="131"/>
      <c r="AW346" s="131"/>
      <c r="AX346" s="131"/>
      <c r="AY346" s="131"/>
      <c r="AZ346" s="149"/>
      <c r="BA346" s="132"/>
      <c r="BB346" s="166"/>
      <c r="BC346" s="167">
        <f t="shared" si="45"/>
        <v>0</v>
      </c>
      <c r="BD346" s="232"/>
    </row>
    <row r="347" spans="1:56" ht="12.75" customHeight="1" x14ac:dyDescent="0.25">
      <c r="A347" s="75" t="e">
        <f t="shared" ca="1" si="44"/>
        <v>#NAME?</v>
      </c>
      <c r="B347" s="130">
        <f t="shared" si="46"/>
        <v>44385</v>
      </c>
      <c r="C347" s="131"/>
      <c r="D347" s="131"/>
      <c r="E347" s="131"/>
      <c r="F347" s="131"/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  <c r="T347" s="131"/>
      <c r="U347" s="131"/>
      <c r="V347" s="131"/>
      <c r="W347" s="131"/>
      <c r="X347" s="131"/>
      <c r="Y347" s="131"/>
      <c r="Z347" s="131"/>
      <c r="AA347" s="131"/>
      <c r="AB347" s="131"/>
      <c r="AC347" s="131"/>
      <c r="AD347" s="131"/>
      <c r="AE347" s="131"/>
      <c r="AF347" s="131"/>
      <c r="AG347" s="131"/>
      <c r="AH347" s="131"/>
      <c r="AI347" s="131"/>
      <c r="AJ347" s="131"/>
      <c r="AK347" s="131"/>
      <c r="AL347" s="131"/>
      <c r="AM347" s="131"/>
      <c r="AN347" s="131"/>
      <c r="AO347" s="131"/>
      <c r="AP347" s="131"/>
      <c r="AQ347" s="131"/>
      <c r="AR347" s="131"/>
      <c r="AS347" s="131"/>
      <c r="AT347" s="131"/>
      <c r="AU347" s="131"/>
      <c r="AV347" s="131"/>
      <c r="AW347" s="131"/>
      <c r="AX347" s="131"/>
      <c r="AY347" s="131"/>
      <c r="AZ347" s="149"/>
      <c r="BA347" s="132"/>
      <c r="BB347" s="166"/>
      <c r="BC347" s="167">
        <f t="shared" si="45"/>
        <v>0</v>
      </c>
      <c r="BD347" s="232"/>
    </row>
    <row r="348" spans="1:56" ht="12.75" customHeight="1" x14ac:dyDescent="0.25">
      <c r="A348" s="75" t="e">
        <f t="shared" ca="1" si="44"/>
        <v>#NAME?</v>
      </c>
      <c r="B348" s="130">
        <f t="shared" si="46"/>
        <v>44386</v>
      </c>
      <c r="C348" s="131"/>
      <c r="D348" s="131"/>
      <c r="E348" s="131"/>
      <c r="F348" s="174"/>
      <c r="G348" s="174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  <c r="T348" s="131"/>
      <c r="U348" s="131"/>
      <c r="V348" s="131"/>
      <c r="W348" s="131"/>
      <c r="X348" s="131"/>
      <c r="Y348" s="131"/>
      <c r="Z348" s="131"/>
      <c r="AA348" s="131"/>
      <c r="AB348" s="131"/>
      <c r="AC348" s="131"/>
      <c r="AD348" s="131"/>
      <c r="AE348" s="131"/>
      <c r="AF348" s="131"/>
      <c r="AG348" s="131"/>
      <c r="AH348" s="131"/>
      <c r="AI348" s="131"/>
      <c r="AJ348" s="131"/>
      <c r="AK348" s="131"/>
      <c r="AL348" s="131"/>
      <c r="AM348" s="131"/>
      <c r="AN348" s="131"/>
      <c r="AO348" s="131"/>
      <c r="AP348" s="131"/>
      <c r="AQ348" s="131"/>
      <c r="AR348" s="131"/>
      <c r="AS348" s="131"/>
      <c r="AT348" s="131"/>
      <c r="AU348" s="131"/>
      <c r="AV348" s="131"/>
      <c r="AW348" s="131"/>
      <c r="AX348" s="131"/>
      <c r="AY348" s="131"/>
      <c r="AZ348" s="149"/>
      <c r="BA348" s="132"/>
      <c r="BB348" s="166"/>
      <c r="BC348" s="167">
        <f t="shared" si="45"/>
        <v>0</v>
      </c>
      <c r="BD348" s="232"/>
    </row>
    <row r="349" spans="1:56" ht="12.75" customHeight="1" x14ac:dyDescent="0.25">
      <c r="A349" s="75" t="e">
        <f t="shared" ca="1" si="44"/>
        <v>#NAME?</v>
      </c>
      <c r="B349" s="130">
        <f t="shared" si="46"/>
        <v>44387</v>
      </c>
      <c r="C349" s="131"/>
      <c r="D349" s="131"/>
      <c r="E349" s="131"/>
      <c r="F349" s="131"/>
      <c r="G349" s="131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  <c r="T349" s="131"/>
      <c r="U349" s="131"/>
      <c r="V349" s="131"/>
      <c r="W349" s="131"/>
      <c r="X349" s="131"/>
      <c r="Y349" s="131"/>
      <c r="Z349" s="131"/>
      <c r="AA349" s="131"/>
      <c r="AB349" s="131"/>
      <c r="AC349" s="131"/>
      <c r="AD349" s="131"/>
      <c r="AE349" s="131"/>
      <c r="AF349" s="131"/>
      <c r="AG349" s="131"/>
      <c r="AH349" s="131"/>
      <c r="AI349" s="131"/>
      <c r="AJ349" s="131"/>
      <c r="AK349" s="131"/>
      <c r="AL349" s="131"/>
      <c r="AM349" s="131"/>
      <c r="AN349" s="131"/>
      <c r="AO349" s="131"/>
      <c r="AP349" s="131"/>
      <c r="AQ349" s="131"/>
      <c r="AR349" s="131"/>
      <c r="AS349" s="131"/>
      <c r="AT349" s="131"/>
      <c r="AU349" s="131"/>
      <c r="AV349" s="131"/>
      <c r="AW349" s="131"/>
      <c r="AX349" s="131"/>
      <c r="AY349" s="131"/>
      <c r="AZ349" s="149"/>
      <c r="BA349" s="132"/>
      <c r="BB349" s="166"/>
      <c r="BC349" s="167">
        <f t="shared" si="45"/>
        <v>0</v>
      </c>
      <c r="BD349" s="232"/>
    </row>
    <row r="350" spans="1:56" ht="12.75" customHeight="1" x14ac:dyDescent="0.25">
      <c r="A350" s="75" t="e">
        <f t="shared" ca="1" si="44"/>
        <v>#NAME?</v>
      </c>
      <c r="B350" s="130">
        <f t="shared" si="46"/>
        <v>44388</v>
      </c>
      <c r="C350" s="131"/>
      <c r="D350" s="131"/>
      <c r="E350" s="131"/>
      <c r="F350" s="131"/>
      <c r="G350" s="131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  <c r="T350" s="131"/>
      <c r="U350" s="131"/>
      <c r="V350" s="131"/>
      <c r="W350" s="131"/>
      <c r="X350" s="131"/>
      <c r="Y350" s="131"/>
      <c r="Z350" s="131"/>
      <c r="AA350" s="131"/>
      <c r="AB350" s="131"/>
      <c r="AC350" s="131"/>
      <c r="AD350" s="131"/>
      <c r="AE350" s="131"/>
      <c r="AF350" s="131"/>
      <c r="AG350" s="131"/>
      <c r="AH350" s="131"/>
      <c r="AI350" s="131"/>
      <c r="AJ350" s="131"/>
      <c r="AK350" s="131"/>
      <c r="AL350" s="131"/>
      <c r="AM350" s="131"/>
      <c r="AN350" s="131"/>
      <c r="AO350" s="131"/>
      <c r="AP350" s="131"/>
      <c r="AQ350" s="131"/>
      <c r="AR350" s="131"/>
      <c r="AS350" s="131"/>
      <c r="AT350" s="131"/>
      <c r="AU350" s="131"/>
      <c r="AV350" s="131"/>
      <c r="AW350" s="131"/>
      <c r="AX350" s="131"/>
      <c r="AY350" s="131"/>
      <c r="AZ350" s="149"/>
      <c r="BA350" s="132"/>
      <c r="BB350" s="166"/>
      <c r="BC350" s="167">
        <f t="shared" si="45"/>
        <v>0</v>
      </c>
      <c r="BD350" s="232"/>
    </row>
    <row r="351" spans="1:56" ht="12.75" customHeight="1" x14ac:dyDescent="0.25">
      <c r="A351" s="75" t="e">
        <f t="shared" ca="1" si="44"/>
        <v>#NAME?</v>
      </c>
      <c r="B351" s="130">
        <f t="shared" si="46"/>
        <v>44389</v>
      </c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  <c r="T351" s="131"/>
      <c r="U351" s="131"/>
      <c r="V351" s="131"/>
      <c r="W351" s="131"/>
      <c r="X351" s="131"/>
      <c r="Y351" s="131"/>
      <c r="Z351" s="131"/>
      <c r="AA351" s="131"/>
      <c r="AB351" s="131"/>
      <c r="AC351" s="131"/>
      <c r="AD351" s="131"/>
      <c r="AE351" s="131"/>
      <c r="AF351" s="131"/>
      <c r="AG351" s="131"/>
      <c r="AH351" s="131"/>
      <c r="AI351" s="131"/>
      <c r="AJ351" s="131"/>
      <c r="AK351" s="131"/>
      <c r="AL351" s="131"/>
      <c r="AM351" s="131"/>
      <c r="AN351" s="131"/>
      <c r="AO351" s="131"/>
      <c r="AP351" s="131"/>
      <c r="AQ351" s="131"/>
      <c r="AR351" s="131"/>
      <c r="AS351" s="131"/>
      <c r="AT351" s="131"/>
      <c r="AU351" s="131"/>
      <c r="AV351" s="131"/>
      <c r="AW351" s="131"/>
      <c r="AX351" s="131"/>
      <c r="AY351" s="131"/>
      <c r="AZ351" s="149"/>
      <c r="BA351" s="132"/>
      <c r="BB351" s="166"/>
      <c r="BC351" s="167">
        <f t="shared" si="45"/>
        <v>0</v>
      </c>
      <c r="BD351" s="232"/>
    </row>
    <row r="352" spans="1:56" ht="12.75" customHeight="1" x14ac:dyDescent="0.25">
      <c r="A352" s="75" t="e">
        <f t="shared" ca="1" si="44"/>
        <v>#NAME?</v>
      </c>
      <c r="B352" s="130">
        <f t="shared" si="46"/>
        <v>44390</v>
      </c>
      <c r="C352" s="131"/>
      <c r="D352" s="131"/>
      <c r="E352" s="131"/>
      <c r="F352" s="131"/>
      <c r="G352" s="131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  <c r="T352" s="131"/>
      <c r="U352" s="131"/>
      <c r="V352" s="131"/>
      <c r="W352" s="131"/>
      <c r="X352" s="131"/>
      <c r="Y352" s="131"/>
      <c r="Z352" s="131"/>
      <c r="AA352" s="131"/>
      <c r="AB352" s="131"/>
      <c r="AC352" s="131"/>
      <c r="AD352" s="131"/>
      <c r="AE352" s="131"/>
      <c r="AF352" s="131"/>
      <c r="AG352" s="131"/>
      <c r="AH352" s="131"/>
      <c r="AI352" s="131"/>
      <c r="AJ352" s="131"/>
      <c r="AK352" s="131"/>
      <c r="AL352" s="131"/>
      <c r="AM352" s="131"/>
      <c r="AN352" s="131"/>
      <c r="AO352" s="131"/>
      <c r="AP352" s="131"/>
      <c r="AQ352" s="131"/>
      <c r="AR352" s="131"/>
      <c r="AS352" s="131"/>
      <c r="AT352" s="131"/>
      <c r="AU352" s="131"/>
      <c r="AV352" s="131"/>
      <c r="AW352" s="131"/>
      <c r="AX352" s="131"/>
      <c r="AY352" s="131"/>
      <c r="AZ352" s="149"/>
      <c r="BA352" s="132"/>
      <c r="BB352" s="166"/>
      <c r="BC352" s="167">
        <f t="shared" si="45"/>
        <v>0</v>
      </c>
      <c r="BD352" s="232"/>
    </row>
    <row r="353" spans="1:56" ht="12.75" customHeight="1" x14ac:dyDescent="0.25">
      <c r="A353" s="75" t="e">
        <f t="shared" ca="1" si="44"/>
        <v>#NAME?</v>
      </c>
      <c r="B353" s="130">
        <f t="shared" si="46"/>
        <v>44391</v>
      </c>
      <c r="C353" s="131"/>
      <c r="D353" s="131"/>
      <c r="E353" s="131"/>
      <c r="F353" s="131"/>
      <c r="G353" s="131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  <c r="T353" s="131"/>
      <c r="U353" s="131"/>
      <c r="V353" s="131"/>
      <c r="W353" s="131"/>
      <c r="X353" s="131"/>
      <c r="Y353" s="131"/>
      <c r="Z353" s="131"/>
      <c r="AA353" s="131"/>
      <c r="AB353" s="131"/>
      <c r="AC353" s="131"/>
      <c r="AD353" s="131"/>
      <c r="AE353" s="131"/>
      <c r="AF353" s="131"/>
      <c r="AG353" s="131"/>
      <c r="AH353" s="131"/>
      <c r="AI353" s="131"/>
      <c r="AJ353" s="131"/>
      <c r="AK353" s="131"/>
      <c r="AL353" s="131"/>
      <c r="AM353" s="131"/>
      <c r="AN353" s="131"/>
      <c r="AO353" s="131"/>
      <c r="AP353" s="131"/>
      <c r="AQ353" s="131"/>
      <c r="AR353" s="131"/>
      <c r="AS353" s="131"/>
      <c r="AT353" s="131"/>
      <c r="AU353" s="131"/>
      <c r="AV353" s="131"/>
      <c r="AW353" s="131"/>
      <c r="AX353" s="131"/>
      <c r="AY353" s="131"/>
      <c r="AZ353" s="149"/>
      <c r="BA353" s="132"/>
      <c r="BB353" s="166"/>
      <c r="BC353" s="167">
        <f t="shared" si="45"/>
        <v>0</v>
      </c>
      <c r="BD353" s="232"/>
    </row>
    <row r="354" spans="1:56" ht="12.75" customHeight="1" x14ac:dyDescent="0.25">
      <c r="A354" s="75" t="e">
        <f t="shared" ca="1" si="44"/>
        <v>#NAME?</v>
      </c>
      <c r="B354" s="130">
        <f t="shared" si="46"/>
        <v>44392</v>
      </c>
      <c r="C354" s="131"/>
      <c r="D354" s="131"/>
      <c r="E354" s="131"/>
      <c r="F354" s="131"/>
      <c r="G354" s="131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  <c r="T354" s="131"/>
      <c r="U354" s="131"/>
      <c r="V354" s="131"/>
      <c r="W354" s="131"/>
      <c r="X354" s="131"/>
      <c r="Y354" s="131"/>
      <c r="Z354" s="131"/>
      <c r="AA354" s="131"/>
      <c r="AB354" s="131"/>
      <c r="AC354" s="131"/>
      <c r="AD354" s="131"/>
      <c r="AE354" s="131"/>
      <c r="AF354" s="131"/>
      <c r="AG354" s="131"/>
      <c r="AH354" s="131"/>
      <c r="AI354" s="131"/>
      <c r="AJ354" s="131"/>
      <c r="AK354" s="131"/>
      <c r="AL354" s="131"/>
      <c r="AM354" s="131"/>
      <c r="AN354" s="131"/>
      <c r="AO354" s="131"/>
      <c r="AP354" s="131"/>
      <c r="AQ354" s="131"/>
      <c r="AR354" s="131"/>
      <c r="AS354" s="131"/>
      <c r="AT354" s="131"/>
      <c r="AU354" s="131"/>
      <c r="AV354" s="131"/>
      <c r="AW354" s="131"/>
      <c r="AX354" s="131"/>
      <c r="AY354" s="131"/>
      <c r="AZ354" s="149"/>
      <c r="BA354" s="132"/>
      <c r="BB354" s="166"/>
      <c r="BC354" s="167">
        <f t="shared" si="45"/>
        <v>0</v>
      </c>
      <c r="BD354" s="232"/>
    </row>
    <row r="355" spans="1:56" ht="12.75" customHeight="1" x14ac:dyDescent="0.25">
      <c r="A355" s="75" t="e">
        <f t="shared" ca="1" si="44"/>
        <v>#NAME?</v>
      </c>
      <c r="B355" s="130">
        <f t="shared" si="46"/>
        <v>44393</v>
      </c>
      <c r="C355" s="131"/>
      <c r="D355" s="131"/>
      <c r="E355" s="131"/>
      <c r="F355" s="131"/>
      <c r="G355" s="131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  <c r="T355" s="131"/>
      <c r="U355" s="131"/>
      <c r="V355" s="131"/>
      <c r="W355" s="131"/>
      <c r="X355" s="131"/>
      <c r="Y355" s="131"/>
      <c r="Z355" s="131"/>
      <c r="AA355" s="131"/>
      <c r="AB355" s="131"/>
      <c r="AC355" s="131"/>
      <c r="AD355" s="131"/>
      <c r="AE355" s="131"/>
      <c r="AF355" s="131"/>
      <c r="AG355" s="131"/>
      <c r="AH355" s="131"/>
      <c r="AI355" s="131"/>
      <c r="AJ355" s="131"/>
      <c r="AK355" s="131"/>
      <c r="AL355" s="131"/>
      <c r="AM355" s="131"/>
      <c r="AN355" s="131"/>
      <c r="AO355" s="131"/>
      <c r="AP355" s="131"/>
      <c r="AQ355" s="131"/>
      <c r="AR355" s="131"/>
      <c r="AS355" s="131"/>
      <c r="AT355" s="131"/>
      <c r="AU355" s="131"/>
      <c r="AV355" s="131"/>
      <c r="AW355" s="131"/>
      <c r="AX355" s="131"/>
      <c r="AY355" s="131"/>
      <c r="AZ355" s="149"/>
      <c r="BA355" s="132"/>
      <c r="BB355" s="166"/>
      <c r="BC355" s="167">
        <f t="shared" si="45"/>
        <v>0</v>
      </c>
      <c r="BD355" s="232"/>
    </row>
    <row r="356" spans="1:56" ht="12.75" customHeight="1" x14ac:dyDescent="0.25">
      <c r="A356" s="75" t="e">
        <f t="shared" ca="1" si="44"/>
        <v>#NAME?</v>
      </c>
      <c r="B356" s="130">
        <f t="shared" si="46"/>
        <v>44394</v>
      </c>
      <c r="C356" s="131"/>
      <c r="D356" s="131"/>
      <c r="E356" s="131"/>
      <c r="F356" s="131"/>
      <c r="G356" s="131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  <c r="T356" s="131"/>
      <c r="U356" s="131"/>
      <c r="V356" s="131"/>
      <c r="W356" s="131"/>
      <c r="X356" s="131"/>
      <c r="Y356" s="131"/>
      <c r="Z356" s="131"/>
      <c r="AA356" s="131"/>
      <c r="AB356" s="131"/>
      <c r="AC356" s="131"/>
      <c r="AD356" s="131"/>
      <c r="AE356" s="131"/>
      <c r="AF356" s="131"/>
      <c r="AG356" s="131"/>
      <c r="AH356" s="131"/>
      <c r="AI356" s="131"/>
      <c r="AJ356" s="131"/>
      <c r="AK356" s="131"/>
      <c r="AL356" s="131"/>
      <c r="AM356" s="131"/>
      <c r="AN356" s="131"/>
      <c r="AO356" s="131"/>
      <c r="AP356" s="131"/>
      <c r="AQ356" s="131"/>
      <c r="AR356" s="131"/>
      <c r="AS356" s="131"/>
      <c r="AT356" s="131"/>
      <c r="AU356" s="131"/>
      <c r="AV356" s="131"/>
      <c r="AW356" s="131"/>
      <c r="AX356" s="131"/>
      <c r="AY356" s="131"/>
      <c r="AZ356" s="149"/>
      <c r="BA356" s="132"/>
      <c r="BB356" s="166"/>
      <c r="BC356" s="167">
        <f t="shared" si="45"/>
        <v>0</v>
      </c>
      <c r="BD356" s="232"/>
    </row>
    <row r="357" spans="1:56" ht="12.75" customHeight="1" x14ac:dyDescent="0.25">
      <c r="A357" s="75" t="e">
        <f t="shared" ca="1" si="44"/>
        <v>#NAME?</v>
      </c>
      <c r="B357" s="130">
        <f t="shared" si="46"/>
        <v>44395</v>
      </c>
      <c r="C357" s="131"/>
      <c r="D357" s="131"/>
      <c r="E357" s="131"/>
      <c r="F357" s="131"/>
      <c r="G357" s="131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  <c r="T357" s="131"/>
      <c r="U357" s="131"/>
      <c r="V357" s="131"/>
      <c r="W357" s="131"/>
      <c r="X357" s="131"/>
      <c r="Y357" s="131"/>
      <c r="Z357" s="131"/>
      <c r="AA357" s="131"/>
      <c r="AB357" s="131"/>
      <c r="AC357" s="131"/>
      <c r="AD357" s="131"/>
      <c r="AE357" s="131"/>
      <c r="AF357" s="131"/>
      <c r="AG357" s="131"/>
      <c r="AH357" s="131"/>
      <c r="AI357" s="131"/>
      <c r="AJ357" s="131"/>
      <c r="AK357" s="131"/>
      <c r="AL357" s="131"/>
      <c r="AM357" s="131"/>
      <c r="AN357" s="131"/>
      <c r="AO357" s="131"/>
      <c r="AP357" s="131"/>
      <c r="AQ357" s="131"/>
      <c r="AR357" s="131"/>
      <c r="AS357" s="131"/>
      <c r="AT357" s="131"/>
      <c r="AU357" s="131"/>
      <c r="AV357" s="131"/>
      <c r="AW357" s="131"/>
      <c r="AX357" s="131"/>
      <c r="AY357" s="131"/>
      <c r="AZ357" s="149"/>
      <c r="BA357" s="132"/>
      <c r="BB357" s="166"/>
      <c r="BC357" s="167">
        <f t="shared" si="45"/>
        <v>0</v>
      </c>
      <c r="BD357" s="232"/>
    </row>
    <row r="358" spans="1:56" ht="12.75" customHeight="1" x14ac:dyDescent="0.25">
      <c r="A358" s="75" t="e">
        <f t="shared" ca="1" si="44"/>
        <v>#NAME?</v>
      </c>
      <c r="B358" s="130">
        <f t="shared" si="46"/>
        <v>44396</v>
      </c>
      <c r="C358" s="131"/>
      <c r="D358" s="131"/>
      <c r="E358" s="131"/>
      <c r="F358" s="131"/>
      <c r="G358" s="131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  <c r="T358" s="131"/>
      <c r="U358" s="131"/>
      <c r="V358" s="131"/>
      <c r="W358" s="131"/>
      <c r="X358" s="131"/>
      <c r="Y358" s="131"/>
      <c r="Z358" s="131"/>
      <c r="AA358" s="131"/>
      <c r="AB358" s="131"/>
      <c r="AC358" s="131"/>
      <c r="AD358" s="131"/>
      <c r="AE358" s="131"/>
      <c r="AF358" s="131"/>
      <c r="AG358" s="131"/>
      <c r="AH358" s="131"/>
      <c r="AI358" s="131"/>
      <c r="AJ358" s="131"/>
      <c r="AK358" s="131"/>
      <c r="AL358" s="131"/>
      <c r="AM358" s="131"/>
      <c r="AN358" s="131"/>
      <c r="AO358" s="131"/>
      <c r="AP358" s="131"/>
      <c r="AQ358" s="131"/>
      <c r="AR358" s="131"/>
      <c r="AS358" s="131"/>
      <c r="AT358" s="131"/>
      <c r="AU358" s="131"/>
      <c r="AV358" s="131"/>
      <c r="AW358" s="131"/>
      <c r="AX358" s="131"/>
      <c r="AY358" s="131"/>
      <c r="AZ358" s="149"/>
      <c r="BA358" s="132"/>
      <c r="BB358" s="166"/>
      <c r="BC358" s="167">
        <f t="shared" si="45"/>
        <v>0</v>
      </c>
      <c r="BD358" s="232"/>
    </row>
    <row r="359" spans="1:56" ht="12.75" customHeight="1" x14ac:dyDescent="0.25">
      <c r="A359" s="75" t="e">
        <f t="shared" ca="1" si="44"/>
        <v>#NAME?</v>
      </c>
      <c r="B359" s="130">
        <f t="shared" si="46"/>
        <v>44397</v>
      </c>
      <c r="C359" s="131"/>
      <c r="D359" s="131"/>
      <c r="E359" s="131"/>
      <c r="F359" s="131"/>
      <c r="G359" s="131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  <c r="T359" s="131"/>
      <c r="U359" s="131"/>
      <c r="V359" s="131"/>
      <c r="W359" s="131"/>
      <c r="X359" s="131"/>
      <c r="Y359" s="131"/>
      <c r="Z359" s="131"/>
      <c r="AA359" s="131"/>
      <c r="AB359" s="131"/>
      <c r="AC359" s="131"/>
      <c r="AD359" s="131"/>
      <c r="AE359" s="131"/>
      <c r="AF359" s="131"/>
      <c r="AG359" s="131"/>
      <c r="AH359" s="131"/>
      <c r="AI359" s="131"/>
      <c r="AJ359" s="131"/>
      <c r="AK359" s="131"/>
      <c r="AL359" s="131"/>
      <c r="AM359" s="131"/>
      <c r="AN359" s="131"/>
      <c r="AO359" s="131"/>
      <c r="AP359" s="131"/>
      <c r="AQ359" s="131"/>
      <c r="AR359" s="131"/>
      <c r="AS359" s="131"/>
      <c r="AT359" s="131"/>
      <c r="AU359" s="131"/>
      <c r="AV359" s="131"/>
      <c r="AW359" s="131"/>
      <c r="AX359" s="131"/>
      <c r="AY359" s="131"/>
      <c r="AZ359" s="149"/>
      <c r="BA359" s="132"/>
      <c r="BB359" s="166"/>
      <c r="BC359" s="167">
        <f t="shared" si="45"/>
        <v>0</v>
      </c>
      <c r="BD359" s="232"/>
    </row>
    <row r="360" spans="1:56" ht="12.75" customHeight="1" x14ac:dyDescent="0.25">
      <c r="A360" s="75" t="e">
        <f t="shared" ca="1" si="44"/>
        <v>#NAME?</v>
      </c>
      <c r="B360" s="130">
        <f t="shared" si="46"/>
        <v>44398</v>
      </c>
      <c r="C360" s="131"/>
      <c r="D360" s="131"/>
      <c r="E360" s="131"/>
      <c r="F360" s="131"/>
      <c r="G360" s="131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  <c r="T360" s="131"/>
      <c r="U360" s="131"/>
      <c r="V360" s="131"/>
      <c r="W360" s="131"/>
      <c r="X360" s="131"/>
      <c r="Y360" s="131"/>
      <c r="Z360" s="131"/>
      <c r="AA360" s="131"/>
      <c r="AB360" s="131"/>
      <c r="AC360" s="131"/>
      <c r="AD360" s="131"/>
      <c r="AE360" s="131"/>
      <c r="AF360" s="131"/>
      <c r="AG360" s="131"/>
      <c r="AH360" s="131"/>
      <c r="AI360" s="131"/>
      <c r="AJ360" s="131"/>
      <c r="AK360" s="131"/>
      <c r="AL360" s="131"/>
      <c r="AM360" s="131"/>
      <c r="AN360" s="131"/>
      <c r="AO360" s="131"/>
      <c r="AP360" s="131"/>
      <c r="AQ360" s="131"/>
      <c r="AR360" s="131"/>
      <c r="AS360" s="131"/>
      <c r="AT360" s="131"/>
      <c r="AU360" s="131"/>
      <c r="AV360" s="131"/>
      <c r="AW360" s="131"/>
      <c r="AX360" s="131"/>
      <c r="AY360" s="131"/>
      <c r="AZ360" s="149"/>
      <c r="BA360" s="132"/>
      <c r="BB360" s="166"/>
      <c r="BC360" s="167">
        <f t="shared" si="45"/>
        <v>0</v>
      </c>
      <c r="BD360" s="232"/>
    </row>
    <row r="361" spans="1:56" ht="12.75" customHeight="1" x14ac:dyDescent="0.25">
      <c r="A361" s="75" t="e">
        <f t="shared" ca="1" si="44"/>
        <v>#NAME?</v>
      </c>
      <c r="B361" s="130">
        <f t="shared" si="46"/>
        <v>44399</v>
      </c>
      <c r="C361" s="131"/>
      <c r="D361" s="131"/>
      <c r="E361" s="131"/>
      <c r="F361" s="131"/>
      <c r="G361" s="131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  <c r="T361" s="131"/>
      <c r="U361" s="131"/>
      <c r="V361" s="131"/>
      <c r="W361" s="131"/>
      <c r="X361" s="131"/>
      <c r="Y361" s="131"/>
      <c r="Z361" s="131"/>
      <c r="AA361" s="131"/>
      <c r="AB361" s="131"/>
      <c r="AC361" s="131"/>
      <c r="AD361" s="131"/>
      <c r="AE361" s="131"/>
      <c r="AF361" s="131"/>
      <c r="AG361" s="131"/>
      <c r="AH361" s="131"/>
      <c r="AI361" s="131"/>
      <c r="AJ361" s="131"/>
      <c r="AK361" s="131"/>
      <c r="AL361" s="131"/>
      <c r="AM361" s="131"/>
      <c r="AN361" s="131"/>
      <c r="AO361" s="131"/>
      <c r="AP361" s="131"/>
      <c r="AQ361" s="131"/>
      <c r="AR361" s="131"/>
      <c r="AS361" s="131"/>
      <c r="AT361" s="131"/>
      <c r="AU361" s="131"/>
      <c r="AV361" s="131"/>
      <c r="AW361" s="131"/>
      <c r="AX361" s="131"/>
      <c r="AY361" s="131"/>
      <c r="AZ361" s="149"/>
      <c r="BA361" s="132"/>
      <c r="BB361" s="166"/>
      <c r="BC361" s="167">
        <f t="shared" si="45"/>
        <v>0</v>
      </c>
      <c r="BD361" s="232"/>
    </row>
    <row r="362" spans="1:56" ht="12.75" customHeight="1" x14ac:dyDescent="0.25">
      <c r="A362" s="75" t="e">
        <f t="shared" ca="1" si="44"/>
        <v>#NAME?</v>
      </c>
      <c r="B362" s="130">
        <f t="shared" si="46"/>
        <v>44400</v>
      </c>
      <c r="C362" s="131"/>
      <c r="D362" s="131"/>
      <c r="E362" s="131"/>
      <c r="F362" s="131"/>
      <c r="G362" s="131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  <c r="T362" s="131"/>
      <c r="U362" s="131"/>
      <c r="V362" s="131"/>
      <c r="W362" s="131"/>
      <c r="X362" s="131"/>
      <c r="Y362" s="131"/>
      <c r="Z362" s="131"/>
      <c r="AA362" s="131"/>
      <c r="AB362" s="131"/>
      <c r="AC362" s="131"/>
      <c r="AD362" s="131"/>
      <c r="AE362" s="131"/>
      <c r="AF362" s="131"/>
      <c r="AG362" s="131"/>
      <c r="AH362" s="131"/>
      <c r="AI362" s="131"/>
      <c r="AJ362" s="131"/>
      <c r="AK362" s="131"/>
      <c r="AL362" s="131"/>
      <c r="AM362" s="131"/>
      <c r="AN362" s="131"/>
      <c r="AO362" s="131"/>
      <c r="AP362" s="131"/>
      <c r="AQ362" s="131"/>
      <c r="AR362" s="131"/>
      <c r="AS362" s="131"/>
      <c r="AT362" s="131"/>
      <c r="AU362" s="131"/>
      <c r="AV362" s="131"/>
      <c r="AW362" s="131"/>
      <c r="AX362" s="131"/>
      <c r="AY362" s="131"/>
      <c r="AZ362" s="149"/>
      <c r="BA362" s="132"/>
      <c r="BB362" s="166"/>
      <c r="BC362" s="167">
        <f t="shared" si="45"/>
        <v>0</v>
      </c>
      <c r="BD362" s="232"/>
    </row>
    <row r="363" spans="1:56" ht="12.75" customHeight="1" x14ac:dyDescent="0.25">
      <c r="A363" s="75" t="e">
        <f t="shared" ca="1" si="44"/>
        <v>#NAME?</v>
      </c>
      <c r="B363" s="130">
        <f t="shared" si="46"/>
        <v>44401</v>
      </c>
      <c r="C363" s="131"/>
      <c r="D363" s="131"/>
      <c r="E363" s="131"/>
      <c r="F363" s="131"/>
      <c r="G363" s="131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  <c r="T363" s="131"/>
      <c r="U363" s="131"/>
      <c r="V363" s="131"/>
      <c r="W363" s="131"/>
      <c r="X363" s="131"/>
      <c r="Y363" s="131"/>
      <c r="Z363" s="131"/>
      <c r="AA363" s="131"/>
      <c r="AB363" s="131"/>
      <c r="AC363" s="131"/>
      <c r="AD363" s="131"/>
      <c r="AE363" s="131"/>
      <c r="AF363" s="131"/>
      <c r="AG363" s="131"/>
      <c r="AH363" s="131"/>
      <c r="AI363" s="131"/>
      <c r="AJ363" s="131"/>
      <c r="AK363" s="131"/>
      <c r="AL363" s="131"/>
      <c r="AM363" s="131"/>
      <c r="AN363" s="131"/>
      <c r="AO363" s="131"/>
      <c r="AP363" s="131"/>
      <c r="AQ363" s="131"/>
      <c r="AR363" s="131"/>
      <c r="AS363" s="131"/>
      <c r="AT363" s="131"/>
      <c r="AU363" s="131"/>
      <c r="AV363" s="131"/>
      <c r="AW363" s="131"/>
      <c r="AX363" s="131"/>
      <c r="AY363" s="131"/>
      <c r="AZ363" s="149"/>
      <c r="BA363" s="132"/>
      <c r="BB363" s="166"/>
      <c r="BC363" s="167">
        <f t="shared" si="45"/>
        <v>0</v>
      </c>
      <c r="BD363" s="232"/>
    </row>
    <row r="364" spans="1:56" ht="12.75" customHeight="1" x14ac:dyDescent="0.25">
      <c r="A364" s="75" t="e">
        <f t="shared" ca="1" si="44"/>
        <v>#NAME?</v>
      </c>
      <c r="B364" s="130">
        <f t="shared" si="46"/>
        <v>44402</v>
      </c>
      <c r="C364" s="131"/>
      <c r="D364" s="131"/>
      <c r="E364" s="131"/>
      <c r="F364" s="131"/>
      <c r="G364" s="131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  <c r="T364" s="131"/>
      <c r="U364" s="131"/>
      <c r="V364" s="131"/>
      <c r="W364" s="131"/>
      <c r="X364" s="131"/>
      <c r="Y364" s="131"/>
      <c r="Z364" s="131"/>
      <c r="AA364" s="131"/>
      <c r="AB364" s="131"/>
      <c r="AC364" s="131"/>
      <c r="AD364" s="131"/>
      <c r="AE364" s="131"/>
      <c r="AF364" s="131"/>
      <c r="AG364" s="131"/>
      <c r="AH364" s="131"/>
      <c r="AI364" s="131"/>
      <c r="AJ364" s="131"/>
      <c r="AK364" s="131"/>
      <c r="AL364" s="131"/>
      <c r="AM364" s="131"/>
      <c r="AN364" s="131"/>
      <c r="AO364" s="131"/>
      <c r="AP364" s="131"/>
      <c r="AQ364" s="131"/>
      <c r="AR364" s="131"/>
      <c r="AS364" s="131"/>
      <c r="AT364" s="131"/>
      <c r="AU364" s="131"/>
      <c r="AV364" s="131"/>
      <c r="AW364" s="131"/>
      <c r="AX364" s="131"/>
      <c r="AY364" s="131"/>
      <c r="AZ364" s="149"/>
      <c r="BA364" s="132"/>
      <c r="BB364" s="166"/>
      <c r="BC364" s="167">
        <f t="shared" si="45"/>
        <v>0</v>
      </c>
      <c r="BD364" s="232"/>
    </row>
    <row r="365" spans="1:56" ht="12.75" customHeight="1" x14ac:dyDescent="0.25">
      <c r="A365" s="75" t="e">
        <f t="shared" ca="1" si="44"/>
        <v>#NAME?</v>
      </c>
      <c r="B365" s="130">
        <f t="shared" si="46"/>
        <v>44403</v>
      </c>
      <c r="C365" s="131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  <c r="R365" s="131"/>
      <c r="S365" s="131"/>
      <c r="T365" s="131"/>
      <c r="U365" s="131"/>
      <c r="V365" s="131"/>
      <c r="W365" s="131"/>
      <c r="X365" s="131"/>
      <c r="Y365" s="131"/>
      <c r="Z365" s="131"/>
      <c r="AA365" s="131"/>
      <c r="AB365" s="131"/>
      <c r="AC365" s="131"/>
      <c r="AD365" s="131"/>
      <c r="AE365" s="131"/>
      <c r="AF365" s="131"/>
      <c r="AG365" s="131"/>
      <c r="AH365" s="131"/>
      <c r="AI365" s="131"/>
      <c r="AJ365" s="131"/>
      <c r="AK365" s="131"/>
      <c r="AL365" s="131"/>
      <c r="AM365" s="131"/>
      <c r="AN365" s="131"/>
      <c r="AO365" s="131"/>
      <c r="AP365" s="131"/>
      <c r="AQ365" s="131"/>
      <c r="AR365" s="131"/>
      <c r="AS365" s="131"/>
      <c r="AT365" s="131"/>
      <c r="AU365" s="131"/>
      <c r="AV365" s="131"/>
      <c r="AW365" s="131"/>
      <c r="AX365" s="131"/>
      <c r="AY365" s="131"/>
      <c r="AZ365" s="149"/>
      <c r="BA365" s="132"/>
      <c r="BB365" s="166"/>
      <c r="BC365" s="167">
        <f t="shared" si="45"/>
        <v>0</v>
      </c>
      <c r="BD365" s="232"/>
    </row>
    <row r="366" spans="1:56" ht="12.75" customHeight="1" x14ac:dyDescent="0.25">
      <c r="A366" s="75" t="e">
        <f t="shared" ca="1" si="44"/>
        <v>#NAME?</v>
      </c>
      <c r="B366" s="130">
        <f t="shared" si="46"/>
        <v>44404</v>
      </c>
      <c r="C366" s="131"/>
      <c r="D366" s="131"/>
      <c r="E366" s="131"/>
      <c r="F366" s="131"/>
      <c r="G366" s="131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  <c r="R366" s="131"/>
      <c r="S366" s="131"/>
      <c r="T366" s="131"/>
      <c r="U366" s="131"/>
      <c r="V366" s="131"/>
      <c r="W366" s="131"/>
      <c r="X366" s="131"/>
      <c r="Y366" s="131"/>
      <c r="Z366" s="131"/>
      <c r="AA366" s="131"/>
      <c r="AB366" s="131"/>
      <c r="AC366" s="131"/>
      <c r="AD366" s="131"/>
      <c r="AE366" s="131"/>
      <c r="AF366" s="131"/>
      <c r="AG366" s="131"/>
      <c r="AH366" s="131"/>
      <c r="AI366" s="131"/>
      <c r="AJ366" s="131"/>
      <c r="AK366" s="131"/>
      <c r="AL366" s="131"/>
      <c r="AM366" s="131"/>
      <c r="AN366" s="131"/>
      <c r="AO366" s="131"/>
      <c r="AP366" s="131"/>
      <c r="AQ366" s="131"/>
      <c r="AR366" s="131"/>
      <c r="AS366" s="131"/>
      <c r="AT366" s="131"/>
      <c r="AU366" s="131"/>
      <c r="AV366" s="131"/>
      <c r="AW366" s="131"/>
      <c r="AX366" s="131"/>
      <c r="AY366" s="131"/>
      <c r="AZ366" s="149"/>
      <c r="BA366" s="132"/>
      <c r="BB366" s="166"/>
      <c r="BC366" s="167">
        <f t="shared" si="45"/>
        <v>0</v>
      </c>
      <c r="BD366" s="232"/>
    </row>
    <row r="367" spans="1:56" ht="12.75" customHeight="1" x14ac:dyDescent="0.25">
      <c r="A367" s="75" t="e">
        <f t="shared" ca="1" si="44"/>
        <v>#NAME?</v>
      </c>
      <c r="B367" s="130">
        <f t="shared" si="46"/>
        <v>44405</v>
      </c>
      <c r="C367" s="131"/>
      <c r="D367" s="131"/>
      <c r="E367" s="131"/>
      <c r="F367" s="131"/>
      <c r="G367" s="131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  <c r="R367" s="131"/>
      <c r="S367" s="131"/>
      <c r="T367" s="131"/>
      <c r="U367" s="131"/>
      <c r="V367" s="131"/>
      <c r="W367" s="131"/>
      <c r="X367" s="131"/>
      <c r="Y367" s="131"/>
      <c r="Z367" s="131"/>
      <c r="AA367" s="131"/>
      <c r="AB367" s="131"/>
      <c r="AC367" s="131"/>
      <c r="AD367" s="131"/>
      <c r="AE367" s="131"/>
      <c r="AF367" s="131"/>
      <c r="AG367" s="131"/>
      <c r="AH367" s="131"/>
      <c r="AI367" s="131"/>
      <c r="AJ367" s="131"/>
      <c r="AK367" s="131"/>
      <c r="AL367" s="131"/>
      <c r="AM367" s="131"/>
      <c r="AN367" s="131"/>
      <c r="AO367" s="131"/>
      <c r="AP367" s="131"/>
      <c r="AQ367" s="131"/>
      <c r="AR367" s="131"/>
      <c r="AS367" s="131"/>
      <c r="AT367" s="131"/>
      <c r="AU367" s="131"/>
      <c r="AV367" s="131"/>
      <c r="AW367" s="131"/>
      <c r="AX367" s="131"/>
      <c r="AY367" s="131"/>
      <c r="AZ367" s="149"/>
      <c r="BA367" s="132"/>
      <c r="BB367" s="166"/>
      <c r="BC367" s="167">
        <f t="shared" si="45"/>
        <v>0</v>
      </c>
      <c r="BD367" s="232"/>
    </row>
    <row r="368" spans="1:56" ht="12.75" customHeight="1" x14ac:dyDescent="0.25">
      <c r="A368" s="75" t="e">
        <f t="shared" ca="1" si="44"/>
        <v>#NAME?</v>
      </c>
      <c r="B368" s="130">
        <f t="shared" si="46"/>
        <v>44406</v>
      </c>
      <c r="C368" s="131"/>
      <c r="D368" s="131"/>
      <c r="E368" s="131"/>
      <c r="F368" s="131"/>
      <c r="G368" s="131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  <c r="R368" s="131"/>
      <c r="S368" s="131"/>
      <c r="T368" s="131"/>
      <c r="U368" s="131"/>
      <c r="V368" s="131"/>
      <c r="W368" s="131"/>
      <c r="X368" s="131"/>
      <c r="Y368" s="131"/>
      <c r="Z368" s="131"/>
      <c r="AA368" s="131"/>
      <c r="AB368" s="131"/>
      <c r="AC368" s="131"/>
      <c r="AD368" s="131"/>
      <c r="AE368" s="131"/>
      <c r="AF368" s="131"/>
      <c r="AG368" s="131"/>
      <c r="AH368" s="131"/>
      <c r="AI368" s="131"/>
      <c r="AJ368" s="131"/>
      <c r="AK368" s="131"/>
      <c r="AL368" s="131"/>
      <c r="AM368" s="131"/>
      <c r="AN368" s="131"/>
      <c r="AO368" s="131"/>
      <c r="AP368" s="131"/>
      <c r="AQ368" s="131"/>
      <c r="AR368" s="131"/>
      <c r="AS368" s="131"/>
      <c r="AT368" s="131"/>
      <c r="AU368" s="131"/>
      <c r="AV368" s="131"/>
      <c r="AW368" s="131"/>
      <c r="AX368" s="131"/>
      <c r="AY368" s="131"/>
      <c r="AZ368" s="149"/>
      <c r="BA368" s="132"/>
      <c r="BB368" s="166"/>
      <c r="BC368" s="167">
        <f t="shared" si="45"/>
        <v>0</v>
      </c>
      <c r="BD368" s="232"/>
    </row>
    <row r="369" spans="1:56" ht="12.75" customHeight="1" x14ac:dyDescent="0.25">
      <c r="A369" s="75" t="e">
        <f t="shared" ref="A369:A370" ca="1" si="47">NO.SEMAINE(B369:B777,2)</f>
        <v>#NAME?</v>
      </c>
      <c r="B369" s="130">
        <f t="shared" si="46"/>
        <v>44407</v>
      </c>
      <c r="C369" s="131"/>
      <c r="D369" s="131"/>
      <c r="E369" s="131"/>
      <c r="F369" s="131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  <c r="R369" s="131"/>
      <c r="S369" s="131"/>
      <c r="T369" s="131"/>
      <c r="U369" s="131"/>
      <c r="V369" s="131"/>
      <c r="W369" s="131"/>
      <c r="X369" s="131"/>
      <c r="Y369" s="131"/>
      <c r="Z369" s="131"/>
      <c r="AA369" s="131"/>
      <c r="AB369" s="131"/>
      <c r="AC369" s="131"/>
      <c r="AD369" s="131"/>
      <c r="AE369" s="131"/>
      <c r="AF369" s="131"/>
      <c r="AG369" s="131"/>
      <c r="AH369" s="131"/>
      <c r="AI369" s="131"/>
      <c r="AJ369" s="131"/>
      <c r="AK369" s="131"/>
      <c r="AL369" s="131"/>
      <c r="AM369" s="131"/>
      <c r="AN369" s="131"/>
      <c r="AO369" s="131"/>
      <c r="AP369" s="131"/>
      <c r="AQ369" s="131"/>
      <c r="AR369" s="131"/>
      <c r="AS369" s="131"/>
      <c r="AT369" s="131"/>
      <c r="AU369" s="131"/>
      <c r="AV369" s="131"/>
      <c r="AW369" s="131"/>
      <c r="AX369" s="131"/>
      <c r="AY369" s="131"/>
      <c r="AZ369" s="149"/>
      <c r="BA369" s="132"/>
      <c r="BB369" s="166"/>
      <c r="BC369" s="167">
        <f t="shared" si="45"/>
        <v>0</v>
      </c>
      <c r="BD369" s="232"/>
    </row>
    <row r="370" spans="1:56" ht="12.75" customHeight="1" x14ac:dyDescent="0.25">
      <c r="A370" s="75" t="e">
        <f t="shared" ca="1" si="47"/>
        <v>#NAME?</v>
      </c>
      <c r="B370" s="130">
        <f t="shared" si="46"/>
        <v>44408</v>
      </c>
      <c r="C370" s="143"/>
      <c r="D370" s="143"/>
      <c r="E370" s="143"/>
      <c r="F370" s="143"/>
      <c r="G370" s="143"/>
      <c r="H370" s="143"/>
      <c r="I370" s="143"/>
      <c r="J370" s="143"/>
      <c r="K370" s="143"/>
      <c r="L370" s="143"/>
      <c r="M370" s="143"/>
      <c r="N370" s="143"/>
      <c r="O370" s="143"/>
      <c r="P370" s="143"/>
      <c r="Q370" s="143"/>
      <c r="R370" s="143"/>
      <c r="S370" s="143"/>
      <c r="T370" s="143"/>
      <c r="U370" s="143"/>
      <c r="V370" s="143"/>
      <c r="W370" s="143"/>
      <c r="X370" s="143"/>
      <c r="Y370" s="143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43"/>
      <c r="AJ370" s="143"/>
      <c r="AK370" s="143"/>
      <c r="AL370" s="143"/>
      <c r="AM370" s="143"/>
      <c r="AN370" s="143"/>
      <c r="AO370" s="143"/>
      <c r="AP370" s="143"/>
      <c r="AQ370" s="143"/>
      <c r="AR370" s="143"/>
      <c r="AS370" s="143"/>
      <c r="AT370" s="143"/>
      <c r="AU370" s="143"/>
      <c r="AV370" s="143"/>
      <c r="AW370" s="143"/>
      <c r="AX370" s="143"/>
      <c r="AY370" s="143"/>
      <c r="AZ370" s="161"/>
      <c r="BA370" s="144"/>
      <c r="BB370" s="169"/>
      <c r="BC370" s="170">
        <f t="shared" si="45"/>
        <v>0</v>
      </c>
      <c r="BD370" s="233"/>
    </row>
    <row r="371" spans="1:56" ht="12.75" customHeight="1" x14ac:dyDescent="0.25">
      <c r="A371" s="75"/>
      <c r="C371" s="229">
        <f>SUM(C341:C370)</f>
        <v>0</v>
      </c>
      <c r="D371" s="219"/>
      <c r="E371" s="229">
        <f>SUM(E341:E370)</f>
        <v>0</v>
      </c>
      <c r="F371" s="219"/>
      <c r="G371" s="229">
        <f>SUM(G341:G370)</f>
        <v>0</v>
      </c>
      <c r="H371" s="219"/>
      <c r="I371" s="229">
        <f>SUM(I341:I370)</f>
        <v>0</v>
      </c>
      <c r="J371" s="219"/>
      <c r="K371" s="229">
        <f>SUM(K341:K370)</f>
        <v>0</v>
      </c>
      <c r="L371" s="219"/>
      <c r="M371" s="229">
        <f>SUM(M341:M370)</f>
        <v>0</v>
      </c>
      <c r="N371" s="219"/>
      <c r="O371" s="229">
        <f>SUM(O341:O370)</f>
        <v>0</v>
      </c>
      <c r="P371" s="219"/>
      <c r="Q371" s="229">
        <f>SUM(Q341:Q370)</f>
        <v>0</v>
      </c>
      <c r="R371" s="219"/>
      <c r="S371" s="229">
        <f>SUM(S341:S370)</f>
        <v>0</v>
      </c>
      <c r="T371" s="219"/>
      <c r="U371" s="229">
        <f>SUM(U341:U370)</f>
        <v>0</v>
      </c>
      <c r="V371" s="219"/>
      <c r="W371" s="229">
        <f>SUM(W341:W370)</f>
        <v>0</v>
      </c>
      <c r="X371" s="219"/>
      <c r="Y371" s="229">
        <f>SUM(Y341:Y370)</f>
        <v>0</v>
      </c>
      <c r="Z371" s="219"/>
      <c r="AA371" s="229">
        <f>SUM(AA341:AA370)</f>
        <v>0</v>
      </c>
      <c r="AB371" s="219"/>
      <c r="AC371" s="229">
        <f>SUM(AC341:AC370)</f>
        <v>0</v>
      </c>
      <c r="AD371" s="219"/>
      <c r="AE371" s="229">
        <f>SUM(AE341:AE370)</f>
        <v>0</v>
      </c>
      <c r="AF371" s="219"/>
      <c r="AG371" s="229">
        <f>SUM(AG341:AG370)</f>
        <v>0</v>
      </c>
      <c r="AH371" s="219"/>
      <c r="AI371" s="229">
        <f>SUM(AI341:AI370)</f>
        <v>0</v>
      </c>
      <c r="AJ371" s="219"/>
      <c r="AK371" s="229">
        <f>SUM(AK341:AK370)</f>
        <v>0</v>
      </c>
      <c r="AL371" s="219"/>
      <c r="AM371" s="229">
        <f>SUM(AM341:AM370)</f>
        <v>0</v>
      </c>
      <c r="AN371" s="219"/>
      <c r="AO371" s="229">
        <f>SUM(AO341:AO370)</f>
        <v>0</v>
      </c>
      <c r="AP371" s="219"/>
      <c r="AQ371" s="229">
        <f>SUM(AQ341:AQ370)</f>
        <v>0</v>
      </c>
      <c r="AR371" s="219"/>
      <c r="AS371" s="229">
        <f>SUM(AS341:AS370)</f>
        <v>0</v>
      </c>
      <c r="AT371" s="219"/>
      <c r="AU371" s="229">
        <f>SUM(AU341:AU370)</f>
        <v>0</v>
      </c>
      <c r="AV371" s="219"/>
      <c r="AW371" s="229">
        <f>SUM(AW341:AW370)</f>
        <v>0</v>
      </c>
      <c r="AX371" s="219"/>
      <c r="AY371" s="229">
        <f>SUM(AY341:AY370)</f>
        <v>0</v>
      </c>
      <c r="AZ371" s="219"/>
      <c r="BA371" s="229">
        <f>SUM(BA341:BA370)</f>
        <v>0</v>
      </c>
      <c r="BB371" s="219"/>
    </row>
    <row r="372" spans="1:56" ht="12.75" customHeight="1" x14ac:dyDescent="0.25">
      <c r="A372" s="75"/>
    </row>
    <row r="373" spans="1:56" ht="17.25" customHeight="1" x14ac:dyDescent="0.25">
      <c r="A373" s="75"/>
      <c r="C373" s="230" t="s">
        <v>2</v>
      </c>
      <c r="D373" s="225"/>
      <c r="E373" s="225"/>
      <c r="F373" s="225"/>
      <c r="G373" s="225"/>
      <c r="H373" s="225"/>
      <c r="I373" s="225"/>
      <c r="J373" s="225"/>
      <c r="K373" s="225"/>
      <c r="L373" s="225"/>
      <c r="M373" s="225"/>
      <c r="N373" s="225"/>
      <c r="O373" s="225"/>
      <c r="P373" s="225"/>
      <c r="Q373" s="225"/>
      <c r="R373" s="225"/>
      <c r="S373" s="225"/>
      <c r="T373" s="225"/>
      <c r="U373" s="225"/>
      <c r="V373" s="225"/>
      <c r="W373" s="225"/>
      <c r="X373" s="225"/>
      <c r="Y373" s="225"/>
      <c r="Z373" s="225"/>
      <c r="AA373" s="225"/>
      <c r="AB373" s="225"/>
      <c r="AC373" s="225"/>
      <c r="AD373" s="225"/>
      <c r="AE373" s="225"/>
      <c r="AF373" s="225"/>
      <c r="AG373" s="225"/>
      <c r="AH373" s="225"/>
      <c r="AI373" s="225"/>
      <c r="AJ373" s="225"/>
      <c r="AK373" s="225"/>
      <c r="AL373" s="225"/>
      <c r="AM373" s="225"/>
      <c r="AN373" s="225"/>
      <c r="AO373" s="225"/>
      <c r="AP373" s="225"/>
      <c r="AQ373" s="225"/>
      <c r="AR373" s="225"/>
      <c r="AS373" s="225"/>
      <c r="AT373" s="225"/>
      <c r="AU373" s="225"/>
      <c r="AV373" s="225"/>
      <c r="AW373" s="225"/>
      <c r="AX373" s="225"/>
      <c r="AY373" s="225"/>
      <c r="AZ373" s="225"/>
      <c r="BA373" s="225"/>
      <c r="BB373" s="225"/>
      <c r="BC373" s="225"/>
      <c r="BD373" s="226"/>
    </row>
    <row r="374" spans="1:56" ht="12.75" customHeight="1" x14ac:dyDescent="0.25">
      <c r="A374" s="75" t="e">
        <f t="shared" ref="A374:A404" ca="1" si="48">NO.SEMAINE(B374:B783,2)</f>
        <v>#NAME?</v>
      </c>
      <c r="B374" s="120">
        <f>DATE(B1,8,1)</f>
        <v>44409</v>
      </c>
      <c r="C374" s="122"/>
      <c r="D374" s="122"/>
      <c r="E374" s="122"/>
      <c r="F374" s="122"/>
      <c r="G374" s="122"/>
      <c r="H374" s="122"/>
      <c r="I374" s="122"/>
      <c r="J374" s="122"/>
      <c r="K374" s="122"/>
      <c r="L374" s="122"/>
      <c r="M374" s="122"/>
      <c r="N374" s="122"/>
      <c r="O374" s="122"/>
      <c r="P374" s="122"/>
      <c r="Q374" s="122"/>
      <c r="R374" s="122"/>
      <c r="S374" s="122"/>
      <c r="T374" s="122"/>
      <c r="U374" s="122"/>
      <c r="V374" s="122"/>
      <c r="W374" s="122"/>
      <c r="X374" s="122"/>
      <c r="Y374" s="122"/>
      <c r="Z374" s="122"/>
      <c r="AA374" s="122"/>
      <c r="AB374" s="122"/>
      <c r="AC374" s="122"/>
      <c r="AD374" s="122"/>
      <c r="AE374" s="122"/>
      <c r="AF374" s="122"/>
      <c r="AG374" s="122"/>
      <c r="AH374" s="122"/>
      <c r="AI374" s="122"/>
      <c r="AJ374" s="122"/>
      <c r="AK374" s="122"/>
      <c r="AL374" s="122"/>
      <c r="AM374" s="122"/>
      <c r="AN374" s="122"/>
      <c r="AO374" s="122"/>
      <c r="AP374" s="122"/>
      <c r="AQ374" s="122"/>
      <c r="AR374" s="122"/>
      <c r="AS374" s="122"/>
      <c r="AT374" s="122"/>
      <c r="AU374" s="122"/>
      <c r="AV374" s="122"/>
      <c r="AW374" s="122"/>
      <c r="AX374" s="122"/>
      <c r="AY374" s="122"/>
      <c r="AZ374" s="146"/>
      <c r="BA374" s="123"/>
      <c r="BB374" s="164"/>
      <c r="BC374" s="165">
        <f t="shared" ref="BC374:BC404" si="49">SUM(C374:BA374)</f>
        <v>0</v>
      </c>
      <c r="BD374" s="231">
        <f>SUM(BC374:BC404)</f>
        <v>0</v>
      </c>
    </row>
    <row r="375" spans="1:56" ht="12.75" customHeight="1" x14ac:dyDescent="0.25">
      <c r="A375" s="75" t="e">
        <f t="shared" ca="1" si="48"/>
        <v>#NAME?</v>
      </c>
      <c r="B375" s="130">
        <f t="shared" ref="B375:B404" si="50">B374+1</f>
        <v>44410</v>
      </c>
      <c r="C375" s="131"/>
      <c r="D375" s="131"/>
      <c r="E375" s="131"/>
      <c r="F375" s="131"/>
      <c r="G375" s="131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  <c r="R375" s="131"/>
      <c r="S375" s="131"/>
      <c r="T375" s="131"/>
      <c r="U375" s="131"/>
      <c r="V375" s="131"/>
      <c r="W375" s="131"/>
      <c r="X375" s="131"/>
      <c r="Y375" s="131"/>
      <c r="Z375" s="131"/>
      <c r="AA375" s="131"/>
      <c r="AB375" s="131"/>
      <c r="AC375" s="131"/>
      <c r="AD375" s="131"/>
      <c r="AE375" s="131"/>
      <c r="AF375" s="131"/>
      <c r="AG375" s="131"/>
      <c r="AH375" s="131"/>
      <c r="AI375" s="131"/>
      <c r="AJ375" s="131"/>
      <c r="AK375" s="131"/>
      <c r="AL375" s="131"/>
      <c r="AM375" s="131"/>
      <c r="AN375" s="131"/>
      <c r="AO375" s="131"/>
      <c r="AP375" s="131"/>
      <c r="AQ375" s="131"/>
      <c r="AR375" s="131"/>
      <c r="AS375" s="131"/>
      <c r="AT375" s="131"/>
      <c r="AU375" s="131"/>
      <c r="AV375" s="131"/>
      <c r="AW375" s="131"/>
      <c r="AX375" s="131"/>
      <c r="AY375" s="131"/>
      <c r="AZ375" s="149"/>
      <c r="BA375" s="132"/>
      <c r="BB375" s="166"/>
      <c r="BC375" s="167">
        <f t="shared" si="49"/>
        <v>0</v>
      </c>
      <c r="BD375" s="232"/>
    </row>
    <row r="376" spans="1:56" ht="12.75" customHeight="1" x14ac:dyDescent="0.25">
      <c r="A376" s="75" t="e">
        <f t="shared" ca="1" si="48"/>
        <v>#NAME?</v>
      </c>
      <c r="B376" s="130">
        <f t="shared" si="50"/>
        <v>44411</v>
      </c>
      <c r="C376" s="131"/>
      <c r="D376" s="131"/>
      <c r="E376" s="131"/>
      <c r="F376" s="131"/>
      <c r="G376" s="131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  <c r="R376" s="131"/>
      <c r="S376" s="131"/>
      <c r="T376" s="131"/>
      <c r="U376" s="131"/>
      <c r="V376" s="131"/>
      <c r="W376" s="131"/>
      <c r="X376" s="131"/>
      <c r="Y376" s="131"/>
      <c r="Z376" s="131"/>
      <c r="AA376" s="131"/>
      <c r="AB376" s="131"/>
      <c r="AC376" s="131"/>
      <c r="AD376" s="131"/>
      <c r="AE376" s="131"/>
      <c r="AF376" s="131"/>
      <c r="AG376" s="131"/>
      <c r="AH376" s="131"/>
      <c r="AI376" s="131"/>
      <c r="AJ376" s="131"/>
      <c r="AK376" s="131"/>
      <c r="AL376" s="131"/>
      <c r="AM376" s="131"/>
      <c r="AN376" s="131"/>
      <c r="AO376" s="131"/>
      <c r="AP376" s="131"/>
      <c r="AQ376" s="131"/>
      <c r="AR376" s="131"/>
      <c r="AS376" s="131"/>
      <c r="AT376" s="131"/>
      <c r="AU376" s="131"/>
      <c r="AV376" s="131"/>
      <c r="AW376" s="131"/>
      <c r="AX376" s="131"/>
      <c r="AY376" s="131"/>
      <c r="AZ376" s="149"/>
      <c r="BA376" s="132"/>
      <c r="BB376" s="166"/>
      <c r="BC376" s="167">
        <f t="shared" si="49"/>
        <v>0</v>
      </c>
      <c r="BD376" s="232"/>
    </row>
    <row r="377" spans="1:56" ht="12.75" customHeight="1" x14ac:dyDescent="0.25">
      <c r="A377" s="75" t="e">
        <f t="shared" ca="1" si="48"/>
        <v>#NAME?</v>
      </c>
      <c r="B377" s="130">
        <f t="shared" si="50"/>
        <v>44412</v>
      </c>
      <c r="C377" s="131"/>
      <c r="D377" s="131"/>
      <c r="E377" s="131"/>
      <c r="F377" s="131"/>
      <c r="G377" s="131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  <c r="R377" s="131"/>
      <c r="S377" s="131"/>
      <c r="T377" s="131"/>
      <c r="U377" s="131"/>
      <c r="V377" s="131"/>
      <c r="W377" s="131"/>
      <c r="X377" s="131"/>
      <c r="Y377" s="131"/>
      <c r="Z377" s="131"/>
      <c r="AA377" s="131"/>
      <c r="AB377" s="131"/>
      <c r="AC377" s="131"/>
      <c r="AD377" s="131"/>
      <c r="AE377" s="131"/>
      <c r="AF377" s="131"/>
      <c r="AG377" s="131"/>
      <c r="AH377" s="131"/>
      <c r="AI377" s="131"/>
      <c r="AJ377" s="131"/>
      <c r="AK377" s="131"/>
      <c r="AL377" s="131"/>
      <c r="AM377" s="131"/>
      <c r="AN377" s="131"/>
      <c r="AO377" s="131"/>
      <c r="AP377" s="131"/>
      <c r="AQ377" s="131"/>
      <c r="AR377" s="131"/>
      <c r="AS377" s="131"/>
      <c r="AT377" s="131"/>
      <c r="AU377" s="131"/>
      <c r="AV377" s="131"/>
      <c r="AW377" s="131"/>
      <c r="AX377" s="131"/>
      <c r="AY377" s="131"/>
      <c r="AZ377" s="149"/>
      <c r="BA377" s="132"/>
      <c r="BB377" s="166"/>
      <c r="BC377" s="167">
        <f t="shared" si="49"/>
        <v>0</v>
      </c>
      <c r="BD377" s="232"/>
    </row>
    <row r="378" spans="1:56" ht="12.75" customHeight="1" x14ac:dyDescent="0.25">
      <c r="A378" s="75" t="e">
        <f t="shared" ca="1" si="48"/>
        <v>#NAME?</v>
      </c>
      <c r="B378" s="130">
        <f t="shared" si="50"/>
        <v>44413</v>
      </c>
      <c r="C378" s="131"/>
      <c r="D378" s="131"/>
      <c r="E378" s="131"/>
      <c r="F378" s="131"/>
      <c r="G378" s="131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  <c r="R378" s="131"/>
      <c r="S378" s="131"/>
      <c r="T378" s="131"/>
      <c r="U378" s="131"/>
      <c r="V378" s="131"/>
      <c r="W378" s="131"/>
      <c r="X378" s="131"/>
      <c r="Y378" s="131"/>
      <c r="Z378" s="131"/>
      <c r="AA378" s="131"/>
      <c r="AB378" s="131"/>
      <c r="AC378" s="131"/>
      <c r="AD378" s="131"/>
      <c r="AE378" s="131"/>
      <c r="AF378" s="131"/>
      <c r="AG378" s="131"/>
      <c r="AH378" s="131"/>
      <c r="AI378" s="131"/>
      <c r="AJ378" s="131"/>
      <c r="AK378" s="131"/>
      <c r="AL378" s="131"/>
      <c r="AM378" s="131"/>
      <c r="AN378" s="131"/>
      <c r="AO378" s="131"/>
      <c r="AP378" s="131"/>
      <c r="AQ378" s="131"/>
      <c r="AR378" s="131"/>
      <c r="AS378" s="131"/>
      <c r="AT378" s="131"/>
      <c r="AU378" s="131"/>
      <c r="AV378" s="131"/>
      <c r="AW378" s="131"/>
      <c r="AX378" s="131"/>
      <c r="AY378" s="131"/>
      <c r="AZ378" s="149"/>
      <c r="BA378" s="132"/>
      <c r="BB378" s="166"/>
      <c r="BC378" s="167">
        <f t="shared" si="49"/>
        <v>0</v>
      </c>
      <c r="BD378" s="232"/>
    </row>
    <row r="379" spans="1:56" ht="12.75" customHeight="1" x14ac:dyDescent="0.25">
      <c r="A379" s="75" t="e">
        <f t="shared" ca="1" si="48"/>
        <v>#NAME?</v>
      </c>
      <c r="B379" s="130">
        <f t="shared" si="50"/>
        <v>44414</v>
      </c>
      <c r="C379" s="131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  <c r="R379" s="131"/>
      <c r="S379" s="131"/>
      <c r="T379" s="131"/>
      <c r="U379" s="131"/>
      <c r="V379" s="131"/>
      <c r="W379" s="131"/>
      <c r="X379" s="131"/>
      <c r="Y379" s="131"/>
      <c r="Z379" s="131"/>
      <c r="AA379" s="131"/>
      <c r="AB379" s="131"/>
      <c r="AC379" s="131"/>
      <c r="AD379" s="131"/>
      <c r="AE379" s="131"/>
      <c r="AF379" s="131"/>
      <c r="AG379" s="131"/>
      <c r="AH379" s="131"/>
      <c r="AI379" s="131"/>
      <c r="AJ379" s="131"/>
      <c r="AK379" s="131"/>
      <c r="AL379" s="131"/>
      <c r="AM379" s="131"/>
      <c r="AN379" s="131"/>
      <c r="AO379" s="131"/>
      <c r="AP379" s="131"/>
      <c r="AQ379" s="131"/>
      <c r="AR379" s="131"/>
      <c r="AS379" s="131"/>
      <c r="AT379" s="131"/>
      <c r="AU379" s="131"/>
      <c r="AV379" s="131"/>
      <c r="AW379" s="131"/>
      <c r="AX379" s="131"/>
      <c r="AY379" s="131"/>
      <c r="AZ379" s="149"/>
      <c r="BA379" s="132"/>
      <c r="BB379" s="166"/>
      <c r="BC379" s="167">
        <f t="shared" si="49"/>
        <v>0</v>
      </c>
      <c r="BD379" s="232"/>
    </row>
    <row r="380" spans="1:56" ht="12.75" customHeight="1" x14ac:dyDescent="0.25">
      <c r="A380" s="75" t="e">
        <f t="shared" ca="1" si="48"/>
        <v>#NAME?</v>
      </c>
      <c r="B380" s="130">
        <f t="shared" si="50"/>
        <v>44415</v>
      </c>
      <c r="C380" s="131"/>
      <c r="D380" s="131"/>
      <c r="E380" s="131"/>
      <c r="F380" s="131"/>
      <c r="G380" s="131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  <c r="R380" s="131"/>
      <c r="S380" s="131"/>
      <c r="T380" s="131"/>
      <c r="U380" s="131"/>
      <c r="V380" s="131"/>
      <c r="W380" s="131"/>
      <c r="X380" s="131"/>
      <c r="Y380" s="131"/>
      <c r="Z380" s="131"/>
      <c r="AA380" s="131"/>
      <c r="AB380" s="131"/>
      <c r="AC380" s="131"/>
      <c r="AD380" s="131"/>
      <c r="AE380" s="131"/>
      <c r="AF380" s="131"/>
      <c r="AG380" s="131"/>
      <c r="AH380" s="131"/>
      <c r="AI380" s="131"/>
      <c r="AJ380" s="131"/>
      <c r="AK380" s="131"/>
      <c r="AL380" s="131"/>
      <c r="AM380" s="131"/>
      <c r="AN380" s="131"/>
      <c r="AO380" s="131"/>
      <c r="AP380" s="131"/>
      <c r="AQ380" s="131"/>
      <c r="AR380" s="131"/>
      <c r="AS380" s="131"/>
      <c r="AT380" s="131"/>
      <c r="AU380" s="131"/>
      <c r="AV380" s="131"/>
      <c r="AW380" s="131"/>
      <c r="AX380" s="131"/>
      <c r="AY380" s="131"/>
      <c r="AZ380" s="149"/>
      <c r="BA380" s="132"/>
      <c r="BB380" s="166"/>
      <c r="BC380" s="167">
        <f t="shared" si="49"/>
        <v>0</v>
      </c>
      <c r="BD380" s="232"/>
    </row>
    <row r="381" spans="1:56" ht="12.75" customHeight="1" x14ac:dyDescent="0.25">
      <c r="A381" s="75" t="e">
        <f t="shared" ca="1" si="48"/>
        <v>#NAME?</v>
      </c>
      <c r="B381" s="130">
        <f t="shared" si="50"/>
        <v>44416</v>
      </c>
      <c r="C381" s="131"/>
      <c r="D381" s="131"/>
      <c r="E381" s="131"/>
      <c r="F381" s="131"/>
      <c r="G381" s="131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  <c r="R381" s="131"/>
      <c r="S381" s="131"/>
      <c r="T381" s="131"/>
      <c r="U381" s="131"/>
      <c r="V381" s="131"/>
      <c r="W381" s="131"/>
      <c r="X381" s="131"/>
      <c r="Y381" s="131"/>
      <c r="Z381" s="131"/>
      <c r="AA381" s="131"/>
      <c r="AB381" s="131"/>
      <c r="AC381" s="131"/>
      <c r="AD381" s="131"/>
      <c r="AE381" s="131"/>
      <c r="AF381" s="131"/>
      <c r="AG381" s="131"/>
      <c r="AH381" s="131"/>
      <c r="AI381" s="131"/>
      <c r="AJ381" s="131"/>
      <c r="AK381" s="131"/>
      <c r="AL381" s="131"/>
      <c r="AM381" s="131"/>
      <c r="AN381" s="131"/>
      <c r="AO381" s="131"/>
      <c r="AP381" s="131"/>
      <c r="AQ381" s="131"/>
      <c r="AR381" s="131"/>
      <c r="AS381" s="131"/>
      <c r="AT381" s="131"/>
      <c r="AU381" s="131"/>
      <c r="AV381" s="131"/>
      <c r="AW381" s="131"/>
      <c r="AX381" s="131"/>
      <c r="AY381" s="131"/>
      <c r="AZ381" s="149"/>
      <c r="BA381" s="132"/>
      <c r="BB381" s="166"/>
      <c r="BC381" s="167">
        <f t="shared" si="49"/>
        <v>0</v>
      </c>
      <c r="BD381" s="232"/>
    </row>
    <row r="382" spans="1:56" ht="12.75" customHeight="1" x14ac:dyDescent="0.25">
      <c r="A382" s="75" t="e">
        <f t="shared" ca="1" si="48"/>
        <v>#NAME?</v>
      </c>
      <c r="B382" s="130">
        <f t="shared" si="50"/>
        <v>44417</v>
      </c>
      <c r="C382" s="131"/>
      <c r="D382" s="131"/>
      <c r="E382" s="131"/>
      <c r="F382" s="131"/>
      <c r="G382" s="131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  <c r="R382" s="131"/>
      <c r="S382" s="131"/>
      <c r="T382" s="131"/>
      <c r="U382" s="131"/>
      <c r="V382" s="131"/>
      <c r="W382" s="131"/>
      <c r="X382" s="131"/>
      <c r="Y382" s="131"/>
      <c r="Z382" s="131"/>
      <c r="AA382" s="131"/>
      <c r="AB382" s="131"/>
      <c r="AC382" s="131"/>
      <c r="AD382" s="131"/>
      <c r="AE382" s="131"/>
      <c r="AF382" s="131"/>
      <c r="AG382" s="131"/>
      <c r="AH382" s="131"/>
      <c r="AI382" s="131"/>
      <c r="AJ382" s="131"/>
      <c r="AK382" s="131"/>
      <c r="AL382" s="131"/>
      <c r="AM382" s="131"/>
      <c r="AN382" s="131"/>
      <c r="AO382" s="131"/>
      <c r="AP382" s="131"/>
      <c r="AQ382" s="131"/>
      <c r="AR382" s="131"/>
      <c r="AS382" s="131"/>
      <c r="AT382" s="131"/>
      <c r="AU382" s="131"/>
      <c r="AV382" s="131"/>
      <c r="AW382" s="131"/>
      <c r="AX382" s="131"/>
      <c r="AY382" s="131"/>
      <c r="AZ382" s="149"/>
      <c r="BA382" s="132"/>
      <c r="BB382" s="166"/>
      <c r="BC382" s="167">
        <f t="shared" si="49"/>
        <v>0</v>
      </c>
      <c r="BD382" s="232"/>
    </row>
    <row r="383" spans="1:56" ht="12.75" customHeight="1" x14ac:dyDescent="0.25">
      <c r="A383" s="75" t="e">
        <f t="shared" ca="1" si="48"/>
        <v>#NAME?</v>
      </c>
      <c r="B383" s="130">
        <f t="shared" si="50"/>
        <v>44418</v>
      </c>
      <c r="C383" s="131"/>
      <c r="D383" s="131"/>
      <c r="E383" s="131"/>
      <c r="F383" s="131"/>
      <c r="G383" s="131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  <c r="R383" s="131"/>
      <c r="S383" s="131"/>
      <c r="T383" s="131"/>
      <c r="U383" s="131"/>
      <c r="V383" s="131"/>
      <c r="W383" s="131"/>
      <c r="X383" s="131"/>
      <c r="Y383" s="131"/>
      <c r="Z383" s="131"/>
      <c r="AA383" s="131"/>
      <c r="AB383" s="131"/>
      <c r="AC383" s="131"/>
      <c r="AD383" s="131"/>
      <c r="AE383" s="131"/>
      <c r="AF383" s="131"/>
      <c r="AG383" s="131"/>
      <c r="AH383" s="131"/>
      <c r="AI383" s="131"/>
      <c r="AJ383" s="131"/>
      <c r="AK383" s="131"/>
      <c r="AL383" s="131"/>
      <c r="AM383" s="131"/>
      <c r="AN383" s="131"/>
      <c r="AO383" s="131"/>
      <c r="AP383" s="131"/>
      <c r="AQ383" s="131"/>
      <c r="AR383" s="131"/>
      <c r="AS383" s="131"/>
      <c r="AT383" s="131"/>
      <c r="AU383" s="131"/>
      <c r="AV383" s="131"/>
      <c r="AW383" s="131"/>
      <c r="AX383" s="131"/>
      <c r="AY383" s="131"/>
      <c r="AZ383" s="149"/>
      <c r="BA383" s="132"/>
      <c r="BB383" s="166"/>
      <c r="BC383" s="167">
        <f t="shared" si="49"/>
        <v>0</v>
      </c>
      <c r="BD383" s="232"/>
    </row>
    <row r="384" spans="1:56" ht="12.75" customHeight="1" x14ac:dyDescent="0.25">
      <c r="A384" s="75" t="e">
        <f t="shared" ca="1" si="48"/>
        <v>#NAME?</v>
      </c>
      <c r="B384" s="130">
        <f t="shared" si="50"/>
        <v>44419</v>
      </c>
      <c r="C384" s="131"/>
      <c r="D384" s="131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  <c r="S384" s="131"/>
      <c r="T384" s="131"/>
      <c r="U384" s="131"/>
      <c r="V384" s="131"/>
      <c r="W384" s="131"/>
      <c r="X384" s="131"/>
      <c r="Y384" s="131"/>
      <c r="Z384" s="131"/>
      <c r="AA384" s="131"/>
      <c r="AB384" s="131"/>
      <c r="AC384" s="131"/>
      <c r="AD384" s="131"/>
      <c r="AE384" s="131"/>
      <c r="AF384" s="131"/>
      <c r="AG384" s="131"/>
      <c r="AH384" s="131"/>
      <c r="AI384" s="131"/>
      <c r="AJ384" s="131"/>
      <c r="AK384" s="131"/>
      <c r="AL384" s="131"/>
      <c r="AM384" s="131"/>
      <c r="AN384" s="131"/>
      <c r="AO384" s="131"/>
      <c r="AP384" s="131"/>
      <c r="AQ384" s="131"/>
      <c r="AR384" s="131"/>
      <c r="AS384" s="131"/>
      <c r="AT384" s="131"/>
      <c r="AU384" s="131"/>
      <c r="AV384" s="131"/>
      <c r="AW384" s="131"/>
      <c r="AX384" s="131"/>
      <c r="AY384" s="131"/>
      <c r="AZ384" s="149"/>
      <c r="BA384" s="132"/>
      <c r="BB384" s="166"/>
      <c r="BC384" s="167">
        <f t="shared" si="49"/>
        <v>0</v>
      </c>
      <c r="BD384" s="232"/>
    </row>
    <row r="385" spans="1:56" ht="12.75" customHeight="1" x14ac:dyDescent="0.25">
      <c r="A385" s="75" t="e">
        <f t="shared" ca="1" si="48"/>
        <v>#NAME?</v>
      </c>
      <c r="B385" s="130">
        <f t="shared" si="50"/>
        <v>44420</v>
      </c>
      <c r="C385" s="131"/>
      <c r="D385" s="131"/>
      <c r="E385" s="131"/>
      <c r="F385" s="131"/>
      <c r="G385" s="131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  <c r="R385" s="131"/>
      <c r="S385" s="131"/>
      <c r="T385" s="131"/>
      <c r="U385" s="131"/>
      <c r="V385" s="131"/>
      <c r="W385" s="131"/>
      <c r="X385" s="131"/>
      <c r="Y385" s="131"/>
      <c r="Z385" s="131"/>
      <c r="AA385" s="131"/>
      <c r="AB385" s="131"/>
      <c r="AC385" s="131"/>
      <c r="AD385" s="131"/>
      <c r="AE385" s="131"/>
      <c r="AF385" s="131"/>
      <c r="AG385" s="131"/>
      <c r="AH385" s="131"/>
      <c r="AI385" s="131"/>
      <c r="AJ385" s="131"/>
      <c r="AK385" s="131"/>
      <c r="AL385" s="131"/>
      <c r="AM385" s="131"/>
      <c r="AN385" s="131"/>
      <c r="AO385" s="131"/>
      <c r="AP385" s="131"/>
      <c r="AQ385" s="131"/>
      <c r="AR385" s="131"/>
      <c r="AS385" s="131"/>
      <c r="AT385" s="131"/>
      <c r="AU385" s="131"/>
      <c r="AV385" s="131"/>
      <c r="AW385" s="131"/>
      <c r="AX385" s="131"/>
      <c r="AY385" s="131"/>
      <c r="AZ385" s="149"/>
      <c r="BA385" s="132"/>
      <c r="BB385" s="166"/>
      <c r="BC385" s="167">
        <f t="shared" si="49"/>
        <v>0</v>
      </c>
      <c r="BD385" s="232"/>
    </row>
    <row r="386" spans="1:56" ht="12.75" customHeight="1" x14ac:dyDescent="0.25">
      <c r="A386" s="75" t="e">
        <f t="shared" ca="1" si="48"/>
        <v>#NAME?</v>
      </c>
      <c r="B386" s="130">
        <f t="shared" si="50"/>
        <v>44421</v>
      </c>
      <c r="C386" s="131"/>
      <c r="D386" s="131"/>
      <c r="E386" s="131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  <c r="R386" s="131"/>
      <c r="S386" s="131"/>
      <c r="T386" s="131"/>
      <c r="U386" s="131"/>
      <c r="V386" s="131"/>
      <c r="W386" s="131"/>
      <c r="X386" s="131"/>
      <c r="Y386" s="131"/>
      <c r="Z386" s="131"/>
      <c r="AA386" s="131"/>
      <c r="AB386" s="131"/>
      <c r="AC386" s="131"/>
      <c r="AD386" s="131"/>
      <c r="AE386" s="131"/>
      <c r="AF386" s="131"/>
      <c r="AG386" s="131"/>
      <c r="AH386" s="131"/>
      <c r="AI386" s="131"/>
      <c r="AJ386" s="131"/>
      <c r="AK386" s="131"/>
      <c r="AL386" s="131"/>
      <c r="AM386" s="131"/>
      <c r="AN386" s="131"/>
      <c r="AO386" s="131"/>
      <c r="AP386" s="131"/>
      <c r="AQ386" s="131"/>
      <c r="AR386" s="131"/>
      <c r="AS386" s="131"/>
      <c r="AT386" s="131"/>
      <c r="AU386" s="131"/>
      <c r="AV386" s="131"/>
      <c r="AW386" s="131"/>
      <c r="AX386" s="131"/>
      <c r="AY386" s="131"/>
      <c r="AZ386" s="149"/>
      <c r="BA386" s="132"/>
      <c r="BB386" s="166"/>
      <c r="BC386" s="167">
        <f t="shared" si="49"/>
        <v>0</v>
      </c>
      <c r="BD386" s="232"/>
    </row>
    <row r="387" spans="1:56" ht="12.75" customHeight="1" x14ac:dyDescent="0.25">
      <c r="A387" s="75" t="e">
        <f t="shared" ca="1" si="48"/>
        <v>#NAME?</v>
      </c>
      <c r="B387" s="130">
        <f t="shared" si="50"/>
        <v>44422</v>
      </c>
      <c r="C387" s="131"/>
      <c r="D387" s="131"/>
      <c r="E387" s="131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  <c r="R387" s="131"/>
      <c r="S387" s="131"/>
      <c r="T387" s="131"/>
      <c r="U387" s="131"/>
      <c r="V387" s="131"/>
      <c r="W387" s="131"/>
      <c r="X387" s="131"/>
      <c r="Y387" s="131"/>
      <c r="Z387" s="131"/>
      <c r="AA387" s="131"/>
      <c r="AB387" s="131"/>
      <c r="AC387" s="131"/>
      <c r="AD387" s="131"/>
      <c r="AE387" s="131"/>
      <c r="AF387" s="131"/>
      <c r="AG387" s="131"/>
      <c r="AH387" s="131"/>
      <c r="AI387" s="131"/>
      <c r="AJ387" s="131"/>
      <c r="AK387" s="131"/>
      <c r="AL387" s="131"/>
      <c r="AM387" s="131"/>
      <c r="AN387" s="131"/>
      <c r="AO387" s="131"/>
      <c r="AP387" s="131"/>
      <c r="AQ387" s="131"/>
      <c r="AR387" s="131"/>
      <c r="AS387" s="131"/>
      <c r="AT387" s="131"/>
      <c r="AU387" s="131"/>
      <c r="AV387" s="131"/>
      <c r="AW387" s="131"/>
      <c r="AX387" s="131"/>
      <c r="AY387" s="131"/>
      <c r="AZ387" s="149"/>
      <c r="BA387" s="132"/>
      <c r="BB387" s="166"/>
      <c r="BC387" s="167">
        <f t="shared" si="49"/>
        <v>0</v>
      </c>
      <c r="BD387" s="232"/>
    </row>
    <row r="388" spans="1:56" ht="12.75" customHeight="1" x14ac:dyDescent="0.25">
      <c r="A388" s="75" t="e">
        <f t="shared" ca="1" si="48"/>
        <v>#NAME?</v>
      </c>
      <c r="B388" s="130">
        <f t="shared" si="50"/>
        <v>44423</v>
      </c>
      <c r="C388" s="131"/>
      <c r="D388" s="131"/>
      <c r="E388" s="131"/>
      <c r="F388" s="131"/>
      <c r="G388" s="131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  <c r="R388" s="131"/>
      <c r="S388" s="131"/>
      <c r="T388" s="131"/>
      <c r="U388" s="131"/>
      <c r="V388" s="131"/>
      <c r="W388" s="131"/>
      <c r="X388" s="131"/>
      <c r="Y388" s="131"/>
      <c r="Z388" s="131"/>
      <c r="AA388" s="131"/>
      <c r="AB388" s="131"/>
      <c r="AC388" s="131"/>
      <c r="AD388" s="131"/>
      <c r="AE388" s="131"/>
      <c r="AF388" s="131"/>
      <c r="AG388" s="131"/>
      <c r="AH388" s="131"/>
      <c r="AI388" s="131"/>
      <c r="AJ388" s="131"/>
      <c r="AK388" s="131"/>
      <c r="AL388" s="131"/>
      <c r="AM388" s="131"/>
      <c r="AN388" s="131"/>
      <c r="AO388" s="131"/>
      <c r="AP388" s="131"/>
      <c r="AQ388" s="131"/>
      <c r="AR388" s="131"/>
      <c r="AS388" s="131"/>
      <c r="AT388" s="131"/>
      <c r="AU388" s="131"/>
      <c r="AV388" s="131"/>
      <c r="AW388" s="131"/>
      <c r="AX388" s="131"/>
      <c r="AY388" s="131"/>
      <c r="AZ388" s="149"/>
      <c r="BA388" s="132"/>
      <c r="BB388" s="166"/>
      <c r="BC388" s="167">
        <f t="shared" si="49"/>
        <v>0</v>
      </c>
      <c r="BD388" s="232"/>
    </row>
    <row r="389" spans="1:56" ht="12.75" customHeight="1" x14ac:dyDescent="0.25">
      <c r="A389" s="75" t="e">
        <f t="shared" ca="1" si="48"/>
        <v>#NAME?</v>
      </c>
      <c r="B389" s="130">
        <f t="shared" si="50"/>
        <v>44424</v>
      </c>
      <c r="C389" s="131"/>
      <c r="D389" s="131"/>
      <c r="E389" s="131"/>
      <c r="F389" s="131"/>
      <c r="G389" s="131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  <c r="R389" s="131"/>
      <c r="S389" s="131"/>
      <c r="T389" s="131"/>
      <c r="U389" s="131"/>
      <c r="V389" s="131"/>
      <c r="W389" s="131"/>
      <c r="X389" s="131"/>
      <c r="Y389" s="131"/>
      <c r="Z389" s="131"/>
      <c r="AA389" s="131"/>
      <c r="AB389" s="131"/>
      <c r="AC389" s="131"/>
      <c r="AD389" s="131"/>
      <c r="AE389" s="131"/>
      <c r="AF389" s="131"/>
      <c r="AG389" s="131"/>
      <c r="AH389" s="131"/>
      <c r="AI389" s="131"/>
      <c r="AJ389" s="131"/>
      <c r="AK389" s="131"/>
      <c r="AL389" s="131"/>
      <c r="AM389" s="131"/>
      <c r="AN389" s="131"/>
      <c r="AO389" s="131"/>
      <c r="AP389" s="131"/>
      <c r="AQ389" s="131"/>
      <c r="AR389" s="131"/>
      <c r="AS389" s="131"/>
      <c r="AT389" s="131"/>
      <c r="AU389" s="131"/>
      <c r="AV389" s="131"/>
      <c r="AW389" s="131"/>
      <c r="AX389" s="131"/>
      <c r="AY389" s="131"/>
      <c r="AZ389" s="149"/>
      <c r="BA389" s="132"/>
      <c r="BB389" s="166"/>
      <c r="BC389" s="167">
        <f t="shared" si="49"/>
        <v>0</v>
      </c>
      <c r="BD389" s="232"/>
    </row>
    <row r="390" spans="1:56" ht="12.75" customHeight="1" x14ac:dyDescent="0.25">
      <c r="A390" s="75" t="e">
        <f t="shared" ca="1" si="48"/>
        <v>#NAME?</v>
      </c>
      <c r="B390" s="130">
        <f t="shared" si="50"/>
        <v>44425</v>
      </c>
      <c r="C390" s="131"/>
      <c r="D390" s="131"/>
      <c r="E390" s="131"/>
      <c r="F390" s="131"/>
      <c r="G390" s="131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  <c r="R390" s="131"/>
      <c r="S390" s="131"/>
      <c r="T390" s="131"/>
      <c r="U390" s="131"/>
      <c r="V390" s="131"/>
      <c r="W390" s="131"/>
      <c r="X390" s="131"/>
      <c r="Y390" s="131"/>
      <c r="Z390" s="131"/>
      <c r="AA390" s="131"/>
      <c r="AB390" s="131"/>
      <c r="AC390" s="131"/>
      <c r="AD390" s="131"/>
      <c r="AE390" s="131"/>
      <c r="AF390" s="131"/>
      <c r="AG390" s="131"/>
      <c r="AH390" s="131"/>
      <c r="AI390" s="131"/>
      <c r="AJ390" s="131"/>
      <c r="AK390" s="131"/>
      <c r="AL390" s="131"/>
      <c r="AM390" s="131"/>
      <c r="AN390" s="131"/>
      <c r="AO390" s="131"/>
      <c r="AP390" s="131"/>
      <c r="AQ390" s="131"/>
      <c r="AR390" s="131"/>
      <c r="AS390" s="131"/>
      <c r="AT390" s="131"/>
      <c r="AU390" s="131"/>
      <c r="AV390" s="131"/>
      <c r="AW390" s="131"/>
      <c r="AX390" s="131"/>
      <c r="AY390" s="131"/>
      <c r="AZ390" s="149"/>
      <c r="BA390" s="132"/>
      <c r="BB390" s="166"/>
      <c r="BC390" s="167">
        <f t="shared" si="49"/>
        <v>0</v>
      </c>
      <c r="BD390" s="232"/>
    </row>
    <row r="391" spans="1:56" ht="12.75" customHeight="1" x14ac:dyDescent="0.25">
      <c r="A391" s="75" t="e">
        <f t="shared" ca="1" si="48"/>
        <v>#NAME?</v>
      </c>
      <c r="B391" s="130">
        <f t="shared" si="50"/>
        <v>44426</v>
      </c>
      <c r="C391" s="131"/>
      <c r="D391" s="131"/>
      <c r="E391" s="131"/>
      <c r="F391" s="131"/>
      <c r="G391" s="131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  <c r="R391" s="131"/>
      <c r="S391" s="131"/>
      <c r="T391" s="131"/>
      <c r="U391" s="131"/>
      <c r="V391" s="131"/>
      <c r="W391" s="131"/>
      <c r="X391" s="131"/>
      <c r="Y391" s="131"/>
      <c r="Z391" s="131"/>
      <c r="AA391" s="131"/>
      <c r="AB391" s="131"/>
      <c r="AC391" s="131"/>
      <c r="AD391" s="131"/>
      <c r="AE391" s="131"/>
      <c r="AF391" s="131"/>
      <c r="AG391" s="131"/>
      <c r="AH391" s="131"/>
      <c r="AI391" s="131"/>
      <c r="AJ391" s="131"/>
      <c r="AK391" s="131"/>
      <c r="AL391" s="131"/>
      <c r="AM391" s="131"/>
      <c r="AN391" s="131"/>
      <c r="AO391" s="131"/>
      <c r="AP391" s="131"/>
      <c r="AQ391" s="131"/>
      <c r="AR391" s="131"/>
      <c r="AS391" s="131"/>
      <c r="AT391" s="131"/>
      <c r="AU391" s="131"/>
      <c r="AV391" s="131"/>
      <c r="AW391" s="131"/>
      <c r="AX391" s="131"/>
      <c r="AY391" s="131"/>
      <c r="AZ391" s="149"/>
      <c r="BA391" s="132"/>
      <c r="BB391" s="166"/>
      <c r="BC391" s="167">
        <f t="shared" si="49"/>
        <v>0</v>
      </c>
      <c r="BD391" s="232"/>
    </row>
    <row r="392" spans="1:56" ht="12.75" customHeight="1" x14ac:dyDescent="0.25">
      <c r="A392" s="75" t="e">
        <f t="shared" ca="1" si="48"/>
        <v>#NAME?</v>
      </c>
      <c r="B392" s="130">
        <f t="shared" si="50"/>
        <v>44427</v>
      </c>
      <c r="C392" s="131"/>
      <c r="D392" s="131"/>
      <c r="E392" s="131"/>
      <c r="F392" s="131"/>
      <c r="G392" s="131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31"/>
      <c r="T392" s="131"/>
      <c r="U392" s="131"/>
      <c r="V392" s="131"/>
      <c r="W392" s="131"/>
      <c r="X392" s="131"/>
      <c r="Y392" s="131"/>
      <c r="Z392" s="131"/>
      <c r="AA392" s="131"/>
      <c r="AB392" s="131"/>
      <c r="AC392" s="131"/>
      <c r="AD392" s="131"/>
      <c r="AE392" s="131"/>
      <c r="AF392" s="131"/>
      <c r="AG392" s="131"/>
      <c r="AH392" s="131"/>
      <c r="AI392" s="131"/>
      <c r="AJ392" s="131"/>
      <c r="AK392" s="131"/>
      <c r="AL392" s="131"/>
      <c r="AM392" s="131"/>
      <c r="AN392" s="131"/>
      <c r="AO392" s="131"/>
      <c r="AP392" s="131"/>
      <c r="AQ392" s="131"/>
      <c r="AR392" s="131"/>
      <c r="AS392" s="131"/>
      <c r="AT392" s="131"/>
      <c r="AU392" s="131"/>
      <c r="AV392" s="131"/>
      <c r="AW392" s="131"/>
      <c r="AX392" s="131"/>
      <c r="AY392" s="131"/>
      <c r="AZ392" s="149"/>
      <c r="BA392" s="132"/>
      <c r="BB392" s="166"/>
      <c r="BC392" s="167">
        <f t="shared" si="49"/>
        <v>0</v>
      </c>
      <c r="BD392" s="232"/>
    </row>
    <row r="393" spans="1:56" ht="12.75" customHeight="1" x14ac:dyDescent="0.25">
      <c r="A393" s="75" t="e">
        <f t="shared" ca="1" si="48"/>
        <v>#NAME?</v>
      </c>
      <c r="B393" s="130">
        <f t="shared" si="50"/>
        <v>44428</v>
      </c>
      <c r="C393" s="131"/>
      <c r="D393" s="131"/>
      <c r="E393" s="131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  <c r="R393" s="131"/>
      <c r="S393" s="131"/>
      <c r="T393" s="131"/>
      <c r="U393" s="131"/>
      <c r="V393" s="131"/>
      <c r="W393" s="131"/>
      <c r="X393" s="131"/>
      <c r="Y393" s="131"/>
      <c r="Z393" s="131"/>
      <c r="AA393" s="131"/>
      <c r="AB393" s="131"/>
      <c r="AC393" s="131"/>
      <c r="AD393" s="131"/>
      <c r="AE393" s="131"/>
      <c r="AF393" s="131"/>
      <c r="AG393" s="131"/>
      <c r="AH393" s="131"/>
      <c r="AI393" s="131"/>
      <c r="AJ393" s="131"/>
      <c r="AK393" s="131"/>
      <c r="AL393" s="131"/>
      <c r="AM393" s="131"/>
      <c r="AN393" s="131"/>
      <c r="AO393" s="131"/>
      <c r="AP393" s="131"/>
      <c r="AQ393" s="131"/>
      <c r="AR393" s="131"/>
      <c r="AS393" s="131"/>
      <c r="AT393" s="131"/>
      <c r="AU393" s="131"/>
      <c r="AV393" s="131"/>
      <c r="AW393" s="131"/>
      <c r="AX393" s="131"/>
      <c r="AY393" s="131"/>
      <c r="AZ393" s="149"/>
      <c r="BA393" s="132"/>
      <c r="BB393" s="166"/>
      <c r="BC393" s="167">
        <f t="shared" si="49"/>
        <v>0</v>
      </c>
      <c r="BD393" s="232"/>
    </row>
    <row r="394" spans="1:56" ht="12.75" customHeight="1" x14ac:dyDescent="0.25">
      <c r="A394" s="75" t="e">
        <f t="shared" ca="1" si="48"/>
        <v>#NAME?</v>
      </c>
      <c r="B394" s="130">
        <f t="shared" si="50"/>
        <v>44429</v>
      </c>
      <c r="C394" s="131"/>
      <c r="D394" s="131"/>
      <c r="E394" s="131"/>
      <c r="F394" s="131"/>
      <c r="G394" s="131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  <c r="R394" s="131"/>
      <c r="S394" s="131"/>
      <c r="T394" s="131"/>
      <c r="U394" s="131"/>
      <c r="V394" s="131"/>
      <c r="W394" s="131"/>
      <c r="X394" s="131"/>
      <c r="Y394" s="131"/>
      <c r="Z394" s="131"/>
      <c r="AA394" s="131"/>
      <c r="AB394" s="131"/>
      <c r="AC394" s="131"/>
      <c r="AD394" s="131"/>
      <c r="AE394" s="131"/>
      <c r="AF394" s="131"/>
      <c r="AG394" s="131"/>
      <c r="AH394" s="131"/>
      <c r="AI394" s="131"/>
      <c r="AJ394" s="131"/>
      <c r="AK394" s="131"/>
      <c r="AL394" s="131"/>
      <c r="AM394" s="131"/>
      <c r="AN394" s="131"/>
      <c r="AO394" s="131"/>
      <c r="AP394" s="131"/>
      <c r="AQ394" s="131"/>
      <c r="AR394" s="131"/>
      <c r="AS394" s="131"/>
      <c r="AT394" s="131"/>
      <c r="AU394" s="131"/>
      <c r="AV394" s="131"/>
      <c r="AW394" s="131"/>
      <c r="AX394" s="131"/>
      <c r="AY394" s="131"/>
      <c r="AZ394" s="149"/>
      <c r="BA394" s="132"/>
      <c r="BB394" s="166"/>
      <c r="BC394" s="167">
        <f t="shared" si="49"/>
        <v>0</v>
      </c>
      <c r="BD394" s="232"/>
    </row>
    <row r="395" spans="1:56" ht="12.75" customHeight="1" x14ac:dyDescent="0.25">
      <c r="A395" s="75" t="e">
        <f t="shared" ca="1" si="48"/>
        <v>#NAME?</v>
      </c>
      <c r="B395" s="130">
        <f t="shared" si="50"/>
        <v>44430</v>
      </c>
      <c r="C395" s="131"/>
      <c r="D395" s="131"/>
      <c r="E395" s="131"/>
      <c r="F395" s="131"/>
      <c r="G395" s="131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  <c r="R395" s="131"/>
      <c r="S395" s="131"/>
      <c r="T395" s="131"/>
      <c r="U395" s="131"/>
      <c r="V395" s="131"/>
      <c r="W395" s="131"/>
      <c r="X395" s="131"/>
      <c r="Y395" s="131"/>
      <c r="Z395" s="131"/>
      <c r="AA395" s="131"/>
      <c r="AB395" s="131"/>
      <c r="AC395" s="131"/>
      <c r="AD395" s="131"/>
      <c r="AE395" s="131"/>
      <c r="AF395" s="131"/>
      <c r="AG395" s="131"/>
      <c r="AH395" s="131"/>
      <c r="AI395" s="131"/>
      <c r="AJ395" s="131"/>
      <c r="AK395" s="131"/>
      <c r="AL395" s="131"/>
      <c r="AM395" s="131"/>
      <c r="AN395" s="131"/>
      <c r="AO395" s="131"/>
      <c r="AP395" s="131"/>
      <c r="AQ395" s="131"/>
      <c r="AR395" s="131"/>
      <c r="AS395" s="131"/>
      <c r="AT395" s="131"/>
      <c r="AU395" s="131"/>
      <c r="AV395" s="131"/>
      <c r="AW395" s="131"/>
      <c r="AX395" s="131"/>
      <c r="AY395" s="131"/>
      <c r="AZ395" s="149"/>
      <c r="BA395" s="132"/>
      <c r="BB395" s="166"/>
      <c r="BC395" s="167">
        <f t="shared" si="49"/>
        <v>0</v>
      </c>
      <c r="BD395" s="232"/>
    </row>
    <row r="396" spans="1:56" ht="12.75" customHeight="1" x14ac:dyDescent="0.25">
      <c r="A396" s="75" t="e">
        <f t="shared" ca="1" si="48"/>
        <v>#NAME?</v>
      </c>
      <c r="B396" s="130">
        <f t="shared" si="50"/>
        <v>44431</v>
      </c>
      <c r="C396" s="131"/>
      <c r="D396" s="131"/>
      <c r="E396" s="131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  <c r="R396" s="131"/>
      <c r="S396" s="131"/>
      <c r="T396" s="131"/>
      <c r="U396" s="131"/>
      <c r="V396" s="131"/>
      <c r="W396" s="131"/>
      <c r="X396" s="131"/>
      <c r="Y396" s="131"/>
      <c r="Z396" s="131"/>
      <c r="AA396" s="131"/>
      <c r="AB396" s="131"/>
      <c r="AC396" s="131"/>
      <c r="AD396" s="131"/>
      <c r="AE396" s="131"/>
      <c r="AF396" s="131"/>
      <c r="AG396" s="131"/>
      <c r="AH396" s="131"/>
      <c r="AI396" s="131"/>
      <c r="AJ396" s="131"/>
      <c r="AK396" s="131"/>
      <c r="AL396" s="174"/>
      <c r="AM396" s="174"/>
      <c r="AN396" s="131"/>
      <c r="AO396" s="131"/>
      <c r="AP396" s="131"/>
      <c r="AQ396" s="131"/>
      <c r="AR396" s="131"/>
      <c r="AS396" s="131"/>
      <c r="AT396" s="131"/>
      <c r="AU396" s="131"/>
      <c r="AV396" s="131"/>
      <c r="AW396" s="131"/>
      <c r="AX396" s="131"/>
      <c r="AY396" s="131"/>
      <c r="AZ396" s="149"/>
      <c r="BA396" s="132"/>
      <c r="BB396" s="166"/>
      <c r="BC396" s="167">
        <f t="shared" si="49"/>
        <v>0</v>
      </c>
      <c r="BD396" s="232"/>
    </row>
    <row r="397" spans="1:56" ht="12.75" customHeight="1" x14ac:dyDescent="0.25">
      <c r="A397" s="75" t="e">
        <f t="shared" ca="1" si="48"/>
        <v>#NAME?</v>
      </c>
      <c r="B397" s="130">
        <f t="shared" si="50"/>
        <v>44432</v>
      </c>
      <c r="C397" s="131"/>
      <c r="D397" s="131"/>
      <c r="E397" s="131"/>
      <c r="F397" s="131"/>
      <c r="G397" s="131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  <c r="R397" s="131"/>
      <c r="S397" s="131"/>
      <c r="T397" s="131"/>
      <c r="U397" s="131"/>
      <c r="V397" s="131"/>
      <c r="W397" s="131"/>
      <c r="X397" s="131"/>
      <c r="Y397" s="131"/>
      <c r="Z397" s="131"/>
      <c r="AA397" s="131"/>
      <c r="AB397" s="131"/>
      <c r="AC397" s="131"/>
      <c r="AD397" s="131"/>
      <c r="AE397" s="131"/>
      <c r="AF397" s="131"/>
      <c r="AG397" s="131"/>
      <c r="AH397" s="131"/>
      <c r="AI397" s="131"/>
      <c r="AJ397" s="131"/>
      <c r="AK397" s="131"/>
      <c r="AL397" s="131"/>
      <c r="AM397" s="131"/>
      <c r="AN397" s="131"/>
      <c r="AO397" s="131"/>
      <c r="AP397" s="131"/>
      <c r="AQ397" s="131"/>
      <c r="AR397" s="131"/>
      <c r="AS397" s="131"/>
      <c r="AT397" s="131"/>
      <c r="AU397" s="131"/>
      <c r="AV397" s="131"/>
      <c r="AW397" s="131"/>
      <c r="AX397" s="131"/>
      <c r="AY397" s="131"/>
      <c r="AZ397" s="149"/>
      <c r="BA397" s="132"/>
      <c r="BB397" s="166"/>
      <c r="BC397" s="167">
        <f t="shared" si="49"/>
        <v>0</v>
      </c>
      <c r="BD397" s="232"/>
    </row>
    <row r="398" spans="1:56" ht="12.75" customHeight="1" x14ac:dyDescent="0.25">
      <c r="A398" s="75" t="e">
        <f t="shared" ca="1" si="48"/>
        <v>#NAME?</v>
      </c>
      <c r="B398" s="130">
        <f t="shared" si="50"/>
        <v>44433</v>
      </c>
      <c r="C398" s="131"/>
      <c r="D398" s="131"/>
      <c r="E398" s="131"/>
      <c r="F398" s="131"/>
      <c r="G398" s="131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  <c r="R398" s="131"/>
      <c r="S398" s="131"/>
      <c r="T398" s="131"/>
      <c r="U398" s="131"/>
      <c r="V398" s="131"/>
      <c r="W398" s="131"/>
      <c r="X398" s="131"/>
      <c r="Y398" s="131"/>
      <c r="Z398" s="131"/>
      <c r="AA398" s="131"/>
      <c r="AB398" s="131"/>
      <c r="AC398" s="131"/>
      <c r="AD398" s="131"/>
      <c r="AE398" s="131"/>
      <c r="AF398" s="131"/>
      <c r="AG398" s="131"/>
      <c r="AH398" s="131"/>
      <c r="AI398" s="131"/>
      <c r="AJ398" s="131"/>
      <c r="AK398" s="131"/>
      <c r="AL398" s="131"/>
      <c r="AM398" s="131"/>
      <c r="AN398" s="131"/>
      <c r="AO398" s="131"/>
      <c r="AP398" s="131"/>
      <c r="AQ398" s="131"/>
      <c r="AR398" s="131"/>
      <c r="AS398" s="131"/>
      <c r="AT398" s="131"/>
      <c r="AU398" s="131"/>
      <c r="AV398" s="131"/>
      <c r="AW398" s="131"/>
      <c r="AX398" s="131"/>
      <c r="AY398" s="131"/>
      <c r="AZ398" s="149"/>
      <c r="BA398" s="132"/>
      <c r="BB398" s="166"/>
      <c r="BC398" s="167">
        <f t="shared" si="49"/>
        <v>0</v>
      </c>
      <c r="BD398" s="232"/>
    </row>
    <row r="399" spans="1:56" ht="12.75" customHeight="1" x14ac:dyDescent="0.25">
      <c r="A399" s="75" t="e">
        <f t="shared" ca="1" si="48"/>
        <v>#NAME?</v>
      </c>
      <c r="B399" s="130">
        <f t="shared" si="50"/>
        <v>44434</v>
      </c>
      <c r="C399" s="131"/>
      <c r="D399" s="131"/>
      <c r="E399" s="131"/>
      <c r="F399" s="131"/>
      <c r="G399" s="131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  <c r="R399" s="131"/>
      <c r="S399" s="131"/>
      <c r="T399" s="131"/>
      <c r="U399" s="131"/>
      <c r="V399" s="131"/>
      <c r="W399" s="131"/>
      <c r="X399" s="131"/>
      <c r="Y399" s="131"/>
      <c r="Z399" s="131"/>
      <c r="AA399" s="131"/>
      <c r="AB399" s="131"/>
      <c r="AC399" s="131"/>
      <c r="AD399" s="131"/>
      <c r="AE399" s="131"/>
      <c r="AF399" s="131"/>
      <c r="AG399" s="131"/>
      <c r="AH399" s="131"/>
      <c r="AI399" s="131"/>
      <c r="AJ399" s="131"/>
      <c r="AK399" s="131"/>
      <c r="AL399" s="131"/>
      <c r="AM399" s="131"/>
      <c r="AN399" s="131"/>
      <c r="AO399" s="131"/>
      <c r="AP399" s="131"/>
      <c r="AQ399" s="131"/>
      <c r="AR399" s="131"/>
      <c r="AS399" s="131"/>
      <c r="AT399" s="131"/>
      <c r="AU399" s="131"/>
      <c r="AV399" s="131"/>
      <c r="AW399" s="131"/>
      <c r="AX399" s="131"/>
      <c r="AY399" s="131"/>
      <c r="AZ399" s="149"/>
      <c r="BA399" s="132"/>
      <c r="BB399" s="166"/>
      <c r="BC399" s="167">
        <f t="shared" si="49"/>
        <v>0</v>
      </c>
      <c r="BD399" s="232"/>
    </row>
    <row r="400" spans="1:56" ht="12.75" customHeight="1" x14ac:dyDescent="0.25">
      <c r="A400" s="75" t="e">
        <f t="shared" ca="1" si="48"/>
        <v>#NAME?</v>
      </c>
      <c r="B400" s="130">
        <f t="shared" si="50"/>
        <v>44435</v>
      </c>
      <c r="C400" s="131"/>
      <c r="D400" s="131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  <c r="R400" s="131"/>
      <c r="S400" s="131"/>
      <c r="T400" s="131"/>
      <c r="U400" s="131"/>
      <c r="V400" s="131"/>
      <c r="W400" s="131"/>
      <c r="X400" s="131"/>
      <c r="Y400" s="131"/>
      <c r="Z400" s="131"/>
      <c r="AA400" s="131"/>
      <c r="AB400" s="131"/>
      <c r="AC400" s="131"/>
      <c r="AD400" s="131"/>
      <c r="AE400" s="131"/>
      <c r="AF400" s="131"/>
      <c r="AG400" s="131"/>
      <c r="AH400" s="131"/>
      <c r="AI400" s="131"/>
      <c r="AJ400" s="131"/>
      <c r="AK400" s="131"/>
      <c r="AL400" s="131"/>
      <c r="AM400" s="131"/>
      <c r="AN400" s="131"/>
      <c r="AO400" s="131"/>
      <c r="AP400" s="131"/>
      <c r="AQ400" s="131"/>
      <c r="AR400" s="131"/>
      <c r="AS400" s="131"/>
      <c r="AT400" s="131"/>
      <c r="AU400" s="131"/>
      <c r="AV400" s="131"/>
      <c r="AW400" s="131"/>
      <c r="AX400" s="131"/>
      <c r="AY400" s="131"/>
      <c r="AZ400" s="149"/>
      <c r="BA400" s="132"/>
      <c r="BB400" s="166"/>
      <c r="BC400" s="167">
        <f t="shared" si="49"/>
        <v>0</v>
      </c>
      <c r="BD400" s="232"/>
    </row>
    <row r="401" spans="1:56" ht="12.75" customHeight="1" x14ac:dyDescent="0.25">
      <c r="A401" s="75" t="e">
        <f t="shared" ca="1" si="48"/>
        <v>#NAME?</v>
      </c>
      <c r="B401" s="130">
        <f t="shared" si="50"/>
        <v>44436</v>
      </c>
      <c r="C401" s="131"/>
      <c r="D401" s="131"/>
      <c r="E401" s="131"/>
      <c r="F401" s="131"/>
      <c r="G401" s="131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  <c r="R401" s="131"/>
      <c r="S401" s="131"/>
      <c r="T401" s="131"/>
      <c r="U401" s="131"/>
      <c r="V401" s="131"/>
      <c r="W401" s="131"/>
      <c r="X401" s="131"/>
      <c r="Y401" s="131"/>
      <c r="Z401" s="131"/>
      <c r="AA401" s="131"/>
      <c r="AB401" s="131"/>
      <c r="AC401" s="131"/>
      <c r="AD401" s="131"/>
      <c r="AE401" s="131"/>
      <c r="AF401" s="131"/>
      <c r="AG401" s="131"/>
      <c r="AH401" s="131"/>
      <c r="AI401" s="131"/>
      <c r="AJ401" s="131"/>
      <c r="AK401" s="131"/>
      <c r="AL401" s="131"/>
      <c r="AM401" s="131"/>
      <c r="AN401" s="131"/>
      <c r="AO401" s="131"/>
      <c r="AP401" s="131"/>
      <c r="AQ401" s="131"/>
      <c r="AR401" s="131"/>
      <c r="AS401" s="131"/>
      <c r="AT401" s="131"/>
      <c r="AU401" s="131"/>
      <c r="AV401" s="131"/>
      <c r="AW401" s="131"/>
      <c r="AX401" s="131"/>
      <c r="AY401" s="131"/>
      <c r="AZ401" s="149"/>
      <c r="BA401" s="132"/>
      <c r="BB401" s="166"/>
      <c r="BC401" s="167">
        <f t="shared" si="49"/>
        <v>0</v>
      </c>
      <c r="BD401" s="232"/>
    </row>
    <row r="402" spans="1:56" ht="12.75" customHeight="1" x14ac:dyDescent="0.25">
      <c r="A402" s="75" t="e">
        <f t="shared" ca="1" si="48"/>
        <v>#NAME?</v>
      </c>
      <c r="B402" s="130">
        <f t="shared" si="50"/>
        <v>44437</v>
      </c>
      <c r="C402" s="131"/>
      <c r="D402" s="131"/>
      <c r="E402" s="131"/>
      <c r="F402" s="131"/>
      <c r="G402" s="131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  <c r="R402" s="131"/>
      <c r="S402" s="131"/>
      <c r="T402" s="131"/>
      <c r="U402" s="131"/>
      <c r="V402" s="131"/>
      <c r="W402" s="131"/>
      <c r="X402" s="131"/>
      <c r="Y402" s="131"/>
      <c r="Z402" s="131"/>
      <c r="AA402" s="131"/>
      <c r="AB402" s="131"/>
      <c r="AC402" s="131"/>
      <c r="AD402" s="131"/>
      <c r="AE402" s="131"/>
      <c r="AF402" s="131"/>
      <c r="AG402" s="131"/>
      <c r="AH402" s="131"/>
      <c r="AI402" s="131"/>
      <c r="AJ402" s="131"/>
      <c r="AK402" s="131"/>
      <c r="AL402" s="131"/>
      <c r="AM402" s="131"/>
      <c r="AN402" s="131"/>
      <c r="AO402" s="131"/>
      <c r="AP402" s="131"/>
      <c r="AQ402" s="131"/>
      <c r="AR402" s="131"/>
      <c r="AS402" s="131"/>
      <c r="AT402" s="131"/>
      <c r="AU402" s="131"/>
      <c r="AV402" s="131"/>
      <c r="AW402" s="131"/>
      <c r="AX402" s="131"/>
      <c r="AY402" s="131"/>
      <c r="AZ402" s="149"/>
      <c r="BA402" s="132"/>
      <c r="BB402" s="166"/>
      <c r="BC402" s="167">
        <f t="shared" si="49"/>
        <v>0</v>
      </c>
      <c r="BD402" s="232"/>
    </row>
    <row r="403" spans="1:56" ht="12.75" customHeight="1" x14ac:dyDescent="0.25">
      <c r="A403" s="75" t="e">
        <f t="shared" ca="1" si="48"/>
        <v>#NAME?</v>
      </c>
      <c r="B403" s="130">
        <f t="shared" si="50"/>
        <v>44438</v>
      </c>
      <c r="C403" s="131"/>
      <c r="D403" s="131"/>
      <c r="E403" s="131"/>
      <c r="F403" s="131"/>
      <c r="G403" s="131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  <c r="R403" s="131"/>
      <c r="S403" s="131"/>
      <c r="T403" s="131"/>
      <c r="U403" s="131"/>
      <c r="V403" s="131"/>
      <c r="W403" s="131"/>
      <c r="X403" s="131"/>
      <c r="Y403" s="131"/>
      <c r="Z403" s="131"/>
      <c r="AA403" s="131"/>
      <c r="AB403" s="131"/>
      <c r="AC403" s="131"/>
      <c r="AD403" s="131"/>
      <c r="AE403" s="131"/>
      <c r="AF403" s="131"/>
      <c r="AG403" s="131"/>
      <c r="AH403" s="131"/>
      <c r="AI403" s="131"/>
      <c r="AJ403" s="131"/>
      <c r="AK403" s="131"/>
      <c r="AL403" s="131"/>
      <c r="AM403" s="131"/>
      <c r="AN403" s="131"/>
      <c r="AO403" s="131"/>
      <c r="AP403" s="131"/>
      <c r="AQ403" s="131"/>
      <c r="AR403" s="131"/>
      <c r="AS403" s="131"/>
      <c r="AT403" s="131"/>
      <c r="AU403" s="131"/>
      <c r="AV403" s="131"/>
      <c r="AW403" s="131"/>
      <c r="AX403" s="131"/>
      <c r="AY403" s="131"/>
      <c r="AZ403" s="149"/>
      <c r="BA403" s="132"/>
      <c r="BB403" s="166"/>
      <c r="BC403" s="167">
        <f t="shared" si="49"/>
        <v>0</v>
      </c>
      <c r="BD403" s="232"/>
    </row>
    <row r="404" spans="1:56" ht="12.75" customHeight="1" x14ac:dyDescent="0.25">
      <c r="A404" s="75" t="e">
        <f t="shared" ca="1" si="48"/>
        <v>#NAME?</v>
      </c>
      <c r="B404" s="142">
        <f t="shared" si="50"/>
        <v>44439</v>
      </c>
      <c r="C404" s="143"/>
      <c r="D404" s="143"/>
      <c r="E404" s="143"/>
      <c r="F404" s="143"/>
      <c r="G404" s="143"/>
      <c r="H404" s="143"/>
      <c r="I404" s="143"/>
      <c r="J404" s="143"/>
      <c r="K404" s="143"/>
      <c r="L404" s="143"/>
      <c r="M404" s="143"/>
      <c r="N404" s="143"/>
      <c r="O404" s="143"/>
      <c r="P404" s="143"/>
      <c r="Q404" s="143"/>
      <c r="R404" s="143"/>
      <c r="S404" s="143"/>
      <c r="T404" s="143"/>
      <c r="U404" s="143"/>
      <c r="V404" s="143"/>
      <c r="W404" s="143"/>
      <c r="X404" s="143"/>
      <c r="Y404" s="143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43"/>
      <c r="AJ404" s="143"/>
      <c r="AK404" s="143"/>
      <c r="AL404" s="143"/>
      <c r="AM404" s="143"/>
      <c r="AN404" s="143"/>
      <c r="AO404" s="143"/>
      <c r="AP404" s="143"/>
      <c r="AQ404" s="143"/>
      <c r="AR404" s="143"/>
      <c r="AS404" s="143"/>
      <c r="AT404" s="143"/>
      <c r="AU404" s="143"/>
      <c r="AV404" s="143"/>
      <c r="AW404" s="143"/>
      <c r="AX404" s="143"/>
      <c r="AY404" s="143"/>
      <c r="AZ404" s="161"/>
      <c r="BA404" s="144"/>
      <c r="BB404" s="169"/>
      <c r="BC404" s="170">
        <f t="shared" si="49"/>
        <v>0</v>
      </c>
      <c r="BD404" s="233"/>
    </row>
    <row r="405" spans="1:56" ht="12.75" customHeight="1" x14ac:dyDescent="0.25">
      <c r="C405" s="229">
        <f>SUM(C375:C404)</f>
        <v>0</v>
      </c>
      <c r="D405" s="219"/>
      <c r="E405" s="229">
        <f>SUM(E375:E404)</f>
        <v>0</v>
      </c>
      <c r="F405" s="219"/>
      <c r="G405" s="229">
        <f>SUM(G375:G404)</f>
        <v>0</v>
      </c>
      <c r="H405" s="219"/>
      <c r="I405" s="229">
        <f>SUM(I375:I404)</f>
        <v>0</v>
      </c>
      <c r="J405" s="219"/>
      <c r="K405" s="229">
        <f>SUM(K375:K404)</f>
        <v>0</v>
      </c>
      <c r="L405" s="219"/>
      <c r="M405" s="229">
        <f>SUM(M375:M404)</f>
        <v>0</v>
      </c>
      <c r="N405" s="219"/>
      <c r="O405" s="229">
        <f>SUM(O375:O404)</f>
        <v>0</v>
      </c>
      <c r="P405" s="219"/>
      <c r="Q405" s="229">
        <f>SUM(Q375:Q404)</f>
        <v>0</v>
      </c>
      <c r="R405" s="219"/>
      <c r="S405" s="229">
        <f>SUM(S375:S404)</f>
        <v>0</v>
      </c>
      <c r="T405" s="219"/>
      <c r="U405" s="229">
        <f>SUM(U375:U404)</f>
        <v>0</v>
      </c>
      <c r="V405" s="219"/>
      <c r="W405" s="229">
        <f>SUM(W375:W404)</f>
        <v>0</v>
      </c>
      <c r="X405" s="219"/>
      <c r="Y405" s="229">
        <f>SUM(Y375:Y404)</f>
        <v>0</v>
      </c>
      <c r="Z405" s="219"/>
      <c r="AA405" s="229">
        <f>SUM(AA375:AA404)</f>
        <v>0</v>
      </c>
      <c r="AB405" s="219"/>
      <c r="AC405" s="229">
        <f>SUM(AC375:AC404)</f>
        <v>0</v>
      </c>
      <c r="AD405" s="219"/>
      <c r="AE405" s="229">
        <f>SUM(AE375:AE404)</f>
        <v>0</v>
      </c>
      <c r="AF405" s="219"/>
      <c r="AG405" s="229">
        <f>SUM(AG375:AG404)</f>
        <v>0</v>
      </c>
      <c r="AH405" s="219"/>
      <c r="AI405" s="229">
        <f>SUM(AI375:AI404)</f>
        <v>0</v>
      </c>
      <c r="AJ405" s="219"/>
      <c r="AK405" s="229">
        <f>SUM(AK375:AK404)</f>
        <v>0</v>
      </c>
      <c r="AL405" s="219"/>
      <c r="AM405" s="229">
        <f>SUM(AM375:AM404)</f>
        <v>0</v>
      </c>
      <c r="AN405" s="219"/>
      <c r="AO405" s="229">
        <f>SUM(AO375:AO404)</f>
        <v>0</v>
      </c>
      <c r="AP405" s="219"/>
      <c r="AQ405" s="229">
        <f>SUM(AQ375:AQ404)</f>
        <v>0</v>
      </c>
      <c r="AR405" s="219"/>
      <c r="AS405" s="229">
        <f>SUM(AS375:AS404)</f>
        <v>0</v>
      </c>
      <c r="AT405" s="219"/>
      <c r="AU405" s="229">
        <f>SUM(AU375:AU404)</f>
        <v>0</v>
      </c>
      <c r="AV405" s="219"/>
      <c r="AW405" s="229">
        <f>SUM(AW375:AW404)</f>
        <v>0</v>
      </c>
      <c r="AX405" s="219"/>
      <c r="AY405" s="229">
        <f>SUM(AY375:AY404)</f>
        <v>0</v>
      </c>
      <c r="AZ405" s="219"/>
      <c r="BA405" s="229">
        <f>SUM(BA375:BA404)</f>
        <v>0</v>
      </c>
      <c r="BB405" s="219"/>
    </row>
    <row r="406" spans="1:56" ht="15.75" customHeight="1" x14ac:dyDescent="0.25"/>
    <row r="407" spans="1:56" ht="12.75" customHeight="1" x14ac:dyDescent="0.25">
      <c r="B407" s="118" t="s">
        <v>147</v>
      </c>
      <c r="C407" s="242">
        <f>C405+C371+C337+C304+C270+C237+C203+C171+C137+C103+C70+C36</f>
        <v>0</v>
      </c>
      <c r="D407" s="213"/>
      <c r="E407" s="242">
        <f>E405+E371+E337+E304+E270+E237+E203+E171+E137+E103+E70+E36</f>
        <v>0</v>
      </c>
      <c r="F407" s="213"/>
      <c r="G407" s="242">
        <f>G405+G371+G337+G304+G270+G237+G203+G171+G137+G103+G70+G36</f>
        <v>0</v>
      </c>
      <c r="H407" s="213"/>
      <c r="I407" s="242">
        <f>I405+I371+I337+I304+I270+I237+I203+I171+I137+I103+I70+I36</f>
        <v>0</v>
      </c>
      <c r="J407" s="213"/>
      <c r="K407" s="242">
        <f>K405+K371+K337+K304+K270+K237+K203+K171+K137+K103+K70+K36</f>
        <v>0</v>
      </c>
      <c r="L407" s="213"/>
      <c r="M407" s="242">
        <f>M405+M371+M337+M304+M270+M237+M203+M171+M137+M103+M70+M36</f>
        <v>0</v>
      </c>
      <c r="N407" s="213"/>
      <c r="O407" s="242">
        <f>O405+O371+O337+O304+O270+O237+O203+O171+O137+O103+O70+O36</f>
        <v>0</v>
      </c>
      <c r="P407" s="213"/>
      <c r="Q407" s="242">
        <f>Q405+Q371+Q337+Q304+Q270+Q237+Q203+Q171+Q137+Q103+Q70+Q36</f>
        <v>0</v>
      </c>
      <c r="R407" s="213"/>
      <c r="S407" s="242">
        <f>S405+S371+S337+S304+S270+S237+S203+S171+S137+S103+S70+S36</f>
        <v>0</v>
      </c>
      <c r="T407" s="213"/>
      <c r="U407" s="242">
        <f>U405+U371+U337+U304+U270+U237+U203+U171+U137+U103+U70+U36</f>
        <v>0</v>
      </c>
      <c r="V407" s="213"/>
      <c r="W407" s="242">
        <f>W405+W371+W337+W304+W270+W237+W203+W171+W137+W103+W70+W36</f>
        <v>0</v>
      </c>
      <c r="X407" s="213"/>
      <c r="Y407" s="242">
        <f>Y405+Y371+Y337+Y304+Y270+Y237+Y203+Y171+Y137+Y103+Y70+Y36</f>
        <v>0</v>
      </c>
      <c r="Z407" s="213"/>
      <c r="AA407" s="242">
        <f>AA405+AA371+AA337+AA304+AA270+AA237+AA203+AA171+AA137+AA103+AA70+AA36</f>
        <v>0</v>
      </c>
      <c r="AB407" s="213"/>
      <c r="AC407" s="242">
        <f>AC405+AC371+AC337+AC304+AC270+AC237+AC203+AC171+AC137+AC103+AC70+AC36</f>
        <v>0</v>
      </c>
      <c r="AD407" s="213"/>
      <c r="AE407" s="242">
        <f>AE405+AE371+AE337+AE304+AE270+AE237+AE203+AE171+AE137+AE103+AE70+AE36</f>
        <v>0</v>
      </c>
      <c r="AF407" s="213"/>
      <c r="AG407" s="242">
        <f>AG405+AG371+AG337+AG304+AG270+AG237+AG203+AG171+AG137+AG103+AG70+AG36</f>
        <v>0</v>
      </c>
      <c r="AH407" s="213"/>
      <c r="AI407" s="242">
        <f>AI405+AI371+AI337+AI304+AI270+AI237+AI203+AI171+AI137+AI103+AI70+AI36</f>
        <v>0</v>
      </c>
      <c r="AJ407" s="213"/>
      <c r="AK407" s="242">
        <f>AK405+AK371+AK337+AK304+AK270+AK237+AK203+AK171+AK137+AK103+AK70+AK36</f>
        <v>0</v>
      </c>
      <c r="AL407" s="213"/>
      <c r="AM407" s="242">
        <f>AM405+AM371+AM337+AM304+AM270+AM237+AM203+AM171+AM137+AM103+AM70+AM36</f>
        <v>0</v>
      </c>
      <c r="AN407" s="213"/>
      <c r="AO407" s="242">
        <f>AO405+AO371+AO337+AO304+AO270+AO237+AO203+AO171+AO137+AO103+AO70+AO36</f>
        <v>0</v>
      </c>
      <c r="AP407" s="213"/>
      <c r="AQ407" s="242">
        <f>AQ405+AQ371+AQ337+AQ304+AQ270+AQ237+AQ203+AQ171+AQ137+AQ103+AQ70+AQ36</f>
        <v>0</v>
      </c>
      <c r="AR407" s="213"/>
      <c r="AS407" s="242">
        <f>AS405+AS371+AS337+AS304+AS270+AS237+AS203+AS171+AS137+AS103+AS70+AS36</f>
        <v>0</v>
      </c>
      <c r="AT407" s="213"/>
      <c r="AU407" s="242">
        <f>AU405+AU371+AU337+AU304+AU270+AU237+AU203+AU171+AU137+AU103+AU70+AU36</f>
        <v>0</v>
      </c>
      <c r="AV407" s="213"/>
      <c r="AW407" s="242">
        <f>AW405+AW371+AW337+AW304+AW270+AW237+AW203+AW171+AW137+AW103+AW70+AW36</f>
        <v>0</v>
      </c>
      <c r="AX407" s="213"/>
      <c r="AY407" s="242">
        <f>AY405+AY371+AY337+AY304+AY270+AY237+AY203+AY171+AY137+AY103+AY70+AY36</f>
        <v>0</v>
      </c>
      <c r="AZ407" s="213"/>
      <c r="BA407" s="242">
        <f>BA405+BA371+BA337+BA304+BA270+BA237+BA203+BA171+BA137+BA103+BA70+BA36</f>
        <v>0</v>
      </c>
      <c r="BB407" s="213"/>
    </row>
    <row r="408" spans="1:56" ht="12.75" customHeight="1" x14ac:dyDescent="0.25">
      <c r="BD408" s="175">
        <f>BD374+BD340+BD307+BD273+BD240+BD206+BD174+BD140+BD106+BD73+BD39+BD6</f>
        <v>0</v>
      </c>
    </row>
  </sheetData>
  <mergeCells count="366">
    <mergeCell ref="AW171:AX171"/>
    <mergeCell ref="AY171:AZ171"/>
    <mergeCell ref="BD174:BD201"/>
    <mergeCell ref="AI171:AJ171"/>
    <mergeCell ref="AK171:AL171"/>
    <mergeCell ref="AM171:AN171"/>
    <mergeCell ref="AO171:AP171"/>
    <mergeCell ref="AQ171:AR171"/>
    <mergeCell ref="AS171:AT171"/>
    <mergeCell ref="AU171:AV171"/>
    <mergeCell ref="AW203:AX203"/>
    <mergeCell ref="AY203:AZ203"/>
    <mergeCell ref="BA203:BB203"/>
    <mergeCell ref="BD206:BD236"/>
    <mergeCell ref="BD240:BD269"/>
    <mergeCell ref="AI203:AJ203"/>
    <mergeCell ref="AK203:AL203"/>
    <mergeCell ref="AM203:AN203"/>
    <mergeCell ref="AO203:AP203"/>
    <mergeCell ref="AQ203:AR203"/>
    <mergeCell ref="AS203:AT203"/>
    <mergeCell ref="AU203:AV203"/>
    <mergeCell ref="C205:BD205"/>
    <mergeCell ref="C203:D203"/>
    <mergeCell ref="E203:F203"/>
    <mergeCell ref="G203:H203"/>
    <mergeCell ref="I203:J203"/>
    <mergeCell ref="K203:L203"/>
    <mergeCell ref="M203:N203"/>
    <mergeCell ref="O203:P203"/>
    <mergeCell ref="AM237:AN237"/>
    <mergeCell ref="AO237:AP237"/>
    <mergeCell ref="AQ237:AR237"/>
    <mergeCell ref="Q237:R237"/>
    <mergeCell ref="S237:T237"/>
    <mergeCell ref="U237:V237"/>
    <mergeCell ref="W237:X237"/>
    <mergeCell ref="Y237:Z237"/>
    <mergeCell ref="AA237:AB237"/>
    <mergeCell ref="AC237:AD237"/>
    <mergeCell ref="C239:BD239"/>
    <mergeCell ref="C237:D237"/>
    <mergeCell ref="E237:F237"/>
    <mergeCell ref="G237:H237"/>
    <mergeCell ref="I237:J237"/>
    <mergeCell ref="K237:L237"/>
    <mergeCell ref="M237:N237"/>
    <mergeCell ref="O237:P237"/>
    <mergeCell ref="AW237:AX237"/>
    <mergeCell ref="AY237:AZ237"/>
    <mergeCell ref="BA237:BB237"/>
    <mergeCell ref="AS237:AT237"/>
    <mergeCell ref="AU237:AV237"/>
    <mergeCell ref="AE237:AF237"/>
    <mergeCell ref="AG237:AH237"/>
    <mergeCell ref="AI237:AJ237"/>
    <mergeCell ref="AK237:AL237"/>
    <mergeCell ref="BD273:BD303"/>
    <mergeCell ref="AI270:AJ270"/>
    <mergeCell ref="AK270:AL270"/>
    <mergeCell ref="AM270:AN270"/>
    <mergeCell ref="AO270:AP270"/>
    <mergeCell ref="AQ270:AR270"/>
    <mergeCell ref="AS270:AT270"/>
    <mergeCell ref="AU270:AV270"/>
    <mergeCell ref="BA270:BB270"/>
    <mergeCell ref="C272:BD272"/>
    <mergeCell ref="C270:D270"/>
    <mergeCell ref="E270:F270"/>
    <mergeCell ref="G270:H270"/>
    <mergeCell ref="I270:J270"/>
    <mergeCell ref="K270:L270"/>
    <mergeCell ref="M270:N270"/>
    <mergeCell ref="O270:P270"/>
    <mergeCell ref="AE270:AF270"/>
    <mergeCell ref="AG270:AH270"/>
    <mergeCell ref="Q270:R270"/>
    <mergeCell ref="S270:T270"/>
    <mergeCell ref="U270:V270"/>
    <mergeCell ref="BD340:BD370"/>
    <mergeCell ref="BD374:BD404"/>
    <mergeCell ref="AW304:AX304"/>
    <mergeCell ref="AY304:AZ304"/>
    <mergeCell ref="BA304:BB304"/>
    <mergeCell ref="BD307:BD336"/>
    <mergeCell ref="AW371:AX371"/>
    <mergeCell ref="AY371:AZ371"/>
    <mergeCell ref="BA371:BB371"/>
    <mergeCell ref="C306:BD306"/>
    <mergeCell ref="C304:D304"/>
    <mergeCell ref="E304:F304"/>
    <mergeCell ref="G304:H304"/>
    <mergeCell ref="I304:J304"/>
    <mergeCell ref="K304:L304"/>
    <mergeCell ref="M304:N304"/>
    <mergeCell ref="O304:P304"/>
    <mergeCell ref="AE171:AF171"/>
    <mergeCell ref="AG171:AH171"/>
    <mergeCell ref="Q171:R171"/>
    <mergeCell ref="S171:T171"/>
    <mergeCell ref="U171:V171"/>
    <mergeCell ref="W171:X171"/>
    <mergeCell ref="Y171:Z171"/>
    <mergeCell ref="AA171:AB171"/>
    <mergeCell ref="AC171:AD171"/>
    <mergeCell ref="AE203:AF203"/>
    <mergeCell ref="AG203:AH203"/>
    <mergeCell ref="Q203:R203"/>
    <mergeCell ref="S203:T203"/>
    <mergeCell ref="U203:V203"/>
    <mergeCell ref="W203:X203"/>
    <mergeCell ref="Y203:Z203"/>
    <mergeCell ref="AA203:AB203"/>
    <mergeCell ref="AC203:AD203"/>
    <mergeCell ref="AY337:AZ337"/>
    <mergeCell ref="W270:X270"/>
    <mergeCell ref="Y270:Z270"/>
    <mergeCell ref="AA270:AB270"/>
    <mergeCell ref="AC270:AD270"/>
    <mergeCell ref="AE304:AF304"/>
    <mergeCell ref="AG304:AH304"/>
    <mergeCell ref="Q304:R304"/>
    <mergeCell ref="S304:T304"/>
    <mergeCell ref="U304:V304"/>
    <mergeCell ref="W304:X304"/>
    <mergeCell ref="Y304:Z304"/>
    <mergeCell ref="AA304:AB304"/>
    <mergeCell ref="AC304:AD304"/>
    <mergeCell ref="AI304:AJ304"/>
    <mergeCell ref="AK304:AL304"/>
    <mergeCell ref="AM304:AN304"/>
    <mergeCell ref="AO304:AP304"/>
    <mergeCell ref="AQ304:AR304"/>
    <mergeCell ref="AS304:AT304"/>
    <mergeCell ref="AU304:AV304"/>
    <mergeCell ref="AW270:AX270"/>
    <mergeCell ref="AY270:AZ270"/>
    <mergeCell ref="AQ337:AR337"/>
    <mergeCell ref="C337:D337"/>
    <mergeCell ref="E337:F337"/>
    <mergeCell ref="G337:H337"/>
    <mergeCell ref="I337:J337"/>
    <mergeCell ref="K337:L337"/>
    <mergeCell ref="M337:N337"/>
    <mergeCell ref="O337:P337"/>
    <mergeCell ref="AW337:AX337"/>
    <mergeCell ref="Q405:R405"/>
    <mergeCell ref="S405:T405"/>
    <mergeCell ref="U405:V405"/>
    <mergeCell ref="W405:X405"/>
    <mergeCell ref="Y405:Z405"/>
    <mergeCell ref="AA405:AB405"/>
    <mergeCell ref="AC405:AD405"/>
    <mergeCell ref="BA337:BB337"/>
    <mergeCell ref="Q337:R337"/>
    <mergeCell ref="S337:T337"/>
    <mergeCell ref="U337:V337"/>
    <mergeCell ref="W337:X337"/>
    <mergeCell ref="Y337:Z337"/>
    <mergeCell ref="AA337:AB337"/>
    <mergeCell ref="AC337:AD337"/>
    <mergeCell ref="C339:BD339"/>
    <mergeCell ref="AS337:AT337"/>
    <mergeCell ref="AU337:AV337"/>
    <mergeCell ref="AE337:AF337"/>
    <mergeCell ref="AG337:AH337"/>
    <mergeCell ref="AI337:AJ337"/>
    <mergeCell ref="AK337:AL337"/>
    <mergeCell ref="AM337:AN337"/>
    <mergeCell ref="AO337:AP337"/>
    <mergeCell ref="AY407:AZ407"/>
    <mergeCell ref="C407:D407"/>
    <mergeCell ref="E407:F407"/>
    <mergeCell ref="G407:H407"/>
    <mergeCell ref="I407:J407"/>
    <mergeCell ref="K407:L407"/>
    <mergeCell ref="M407:N407"/>
    <mergeCell ref="O407:P407"/>
    <mergeCell ref="Q407:R407"/>
    <mergeCell ref="S407:T407"/>
    <mergeCell ref="AU405:AV405"/>
    <mergeCell ref="U407:V407"/>
    <mergeCell ref="W407:X407"/>
    <mergeCell ref="Y407:Z407"/>
    <mergeCell ref="AA407:AB407"/>
    <mergeCell ref="AC407:AD407"/>
    <mergeCell ref="AS407:AT407"/>
    <mergeCell ref="AU407:AV407"/>
    <mergeCell ref="AW407:AX407"/>
    <mergeCell ref="AE405:AF405"/>
    <mergeCell ref="AG405:AH405"/>
    <mergeCell ref="AU371:AV371"/>
    <mergeCell ref="AE371:AF371"/>
    <mergeCell ref="AG371:AH371"/>
    <mergeCell ref="AI371:AJ371"/>
    <mergeCell ref="AK371:AL371"/>
    <mergeCell ref="AM371:AN371"/>
    <mergeCell ref="AO371:AP371"/>
    <mergeCell ref="AQ371:AR371"/>
    <mergeCell ref="BA407:BB407"/>
    <mergeCell ref="AE407:AF407"/>
    <mergeCell ref="AG407:AH407"/>
    <mergeCell ref="AI407:AJ407"/>
    <mergeCell ref="AK407:AL407"/>
    <mergeCell ref="AM407:AN407"/>
    <mergeCell ref="AO407:AP407"/>
    <mergeCell ref="AQ407:AR407"/>
    <mergeCell ref="AW405:AX405"/>
    <mergeCell ref="AY405:AZ405"/>
    <mergeCell ref="AI405:AJ405"/>
    <mergeCell ref="AK405:AL405"/>
    <mergeCell ref="AM405:AN405"/>
    <mergeCell ref="AO405:AP405"/>
    <mergeCell ref="AQ405:AR405"/>
    <mergeCell ref="AS405:AT405"/>
    <mergeCell ref="C373:BD373"/>
    <mergeCell ref="C371:D371"/>
    <mergeCell ref="E371:F371"/>
    <mergeCell ref="G371:H371"/>
    <mergeCell ref="I371:J371"/>
    <mergeCell ref="K371:L371"/>
    <mergeCell ref="M371:N371"/>
    <mergeCell ref="O371:P371"/>
    <mergeCell ref="C405:D405"/>
    <mergeCell ref="E405:F405"/>
    <mergeCell ref="G405:H405"/>
    <mergeCell ref="I405:J405"/>
    <mergeCell ref="K405:L405"/>
    <mergeCell ref="M405:N405"/>
    <mergeCell ref="O405:P405"/>
    <mergeCell ref="BA405:BB405"/>
    <mergeCell ref="Q371:R371"/>
    <mergeCell ref="S371:T371"/>
    <mergeCell ref="U371:V371"/>
    <mergeCell ref="W371:X371"/>
    <mergeCell ref="Y371:Z371"/>
    <mergeCell ref="AA371:AB371"/>
    <mergeCell ref="AC371:AD371"/>
    <mergeCell ref="AS371:AT371"/>
    <mergeCell ref="A1:A2"/>
    <mergeCell ref="B1:B2"/>
    <mergeCell ref="D1:BC2"/>
    <mergeCell ref="C5:BD5"/>
    <mergeCell ref="BF5:BH5"/>
    <mergeCell ref="BD6:BD35"/>
    <mergeCell ref="C36:D36"/>
    <mergeCell ref="E36:F36"/>
    <mergeCell ref="G36:H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A70:AB70"/>
    <mergeCell ref="AC70:AD70"/>
    <mergeCell ref="M70:N70"/>
    <mergeCell ref="O70:P70"/>
    <mergeCell ref="Q70:R70"/>
    <mergeCell ref="S70:T70"/>
    <mergeCell ref="U70:V70"/>
    <mergeCell ref="W70:X70"/>
    <mergeCell ref="Y70:Z70"/>
    <mergeCell ref="AA36:AB36"/>
    <mergeCell ref="AM70:AN70"/>
    <mergeCell ref="AO70:AP70"/>
    <mergeCell ref="I70:J70"/>
    <mergeCell ref="K70:L70"/>
    <mergeCell ref="AE137:AF137"/>
    <mergeCell ref="AG137:AH137"/>
    <mergeCell ref="C72:BD72"/>
    <mergeCell ref="AQ70:AR70"/>
    <mergeCell ref="AS70:AT70"/>
    <mergeCell ref="AU70:AV70"/>
    <mergeCell ref="AW70:AX70"/>
    <mergeCell ref="AY70:AZ70"/>
    <mergeCell ref="BA70:BB70"/>
    <mergeCell ref="BD73:BD102"/>
    <mergeCell ref="BD106:BD136"/>
    <mergeCell ref="C70:D70"/>
    <mergeCell ref="E70:F70"/>
    <mergeCell ref="G70:H70"/>
    <mergeCell ref="Q103:R103"/>
    <mergeCell ref="S103:T103"/>
    <mergeCell ref="U103:V103"/>
    <mergeCell ref="W103:X103"/>
    <mergeCell ref="Y103:Z103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Y137:AZ137"/>
    <mergeCell ref="BD140:BD170"/>
    <mergeCell ref="AC36:AD36"/>
    <mergeCell ref="AE36:AF36"/>
    <mergeCell ref="BD39:BD69"/>
    <mergeCell ref="AE70:AF70"/>
    <mergeCell ref="AG70:AH70"/>
    <mergeCell ref="AI70:AJ70"/>
    <mergeCell ref="AK70:AL70"/>
    <mergeCell ref="AC103:AD103"/>
    <mergeCell ref="AS103:AT103"/>
    <mergeCell ref="AU103:AV103"/>
    <mergeCell ref="AW103:AX103"/>
    <mergeCell ref="AY103:AZ103"/>
    <mergeCell ref="BA103:BB103"/>
    <mergeCell ref="AY36:AZ36"/>
    <mergeCell ref="BA36:BB36"/>
    <mergeCell ref="C38:BD38"/>
    <mergeCell ref="S137:T137"/>
    <mergeCell ref="U137:V137"/>
    <mergeCell ref="W137:X137"/>
    <mergeCell ref="Y137:Z137"/>
    <mergeCell ref="AA137:AB137"/>
    <mergeCell ref="AC137:AD137"/>
    <mergeCell ref="AS137:AT137"/>
    <mergeCell ref="AU137:AV137"/>
    <mergeCell ref="AW137:AX137"/>
    <mergeCell ref="AE103:AF103"/>
    <mergeCell ref="AG103:AH103"/>
    <mergeCell ref="AI103:AJ103"/>
    <mergeCell ref="AK103:AL103"/>
    <mergeCell ref="AM103:AN103"/>
    <mergeCell ref="AO103:AP103"/>
    <mergeCell ref="AQ103:AR103"/>
    <mergeCell ref="C105:BD105"/>
    <mergeCell ref="C103:D103"/>
    <mergeCell ref="E103:F103"/>
    <mergeCell ref="G103:H103"/>
    <mergeCell ref="I103:J103"/>
    <mergeCell ref="K103:L103"/>
    <mergeCell ref="M103:N103"/>
    <mergeCell ref="O103:P103"/>
    <mergeCell ref="AA103:AB103"/>
    <mergeCell ref="BA137:BB137"/>
    <mergeCell ref="BA171:BB171"/>
    <mergeCell ref="C173:BD173"/>
    <mergeCell ref="C171:D171"/>
    <mergeCell ref="E171:F171"/>
    <mergeCell ref="G171:H171"/>
    <mergeCell ref="I171:J171"/>
    <mergeCell ref="K171:L171"/>
    <mergeCell ref="M171:N171"/>
    <mergeCell ref="O171:P171"/>
    <mergeCell ref="AI137:AJ137"/>
    <mergeCell ref="AK137:AL137"/>
    <mergeCell ref="AM137:AN137"/>
    <mergeCell ref="AO137:AP137"/>
    <mergeCell ref="AQ137:AR137"/>
    <mergeCell ref="C139:BD139"/>
    <mergeCell ref="C137:D137"/>
    <mergeCell ref="E137:F137"/>
    <mergeCell ref="G137:H137"/>
    <mergeCell ref="I137:J137"/>
    <mergeCell ref="K137:L137"/>
    <mergeCell ref="M137:N137"/>
    <mergeCell ref="O137:P137"/>
    <mergeCell ref="Q137:R137"/>
  </mergeCells>
  <conditionalFormatting sqref="B6:B35">
    <cfRule type="expression" dxfId="8" priority="3">
      <formula>NOT(ISNA(VLOOKUP(B6,BK12:BK24,1,0)))</formula>
    </cfRule>
  </conditionalFormatting>
  <conditionalFormatting sqref="B6:B136">
    <cfRule type="expression" dxfId="7" priority="1">
      <formula>NOT(ISNA(VLOOKUP($B6,$BL$17:$BL$29,1,0)))</formula>
    </cfRule>
  </conditionalFormatting>
  <conditionalFormatting sqref="B106:B136">
    <cfRule type="expression" dxfId="6" priority="2">
      <formula>NOT(ISNA(VLOOKUP(A1:A31,$BL$17:$BL$29,1,0)))</formula>
    </cfRule>
  </conditionalFormatting>
  <conditionalFormatting sqref="B140:B408">
    <cfRule type="expression" dxfId="5" priority="5">
      <formula>NOT(ISNA(VLOOKUP($B140,$BM$17:$BM$29,1,0)))</formula>
    </cfRule>
  </conditionalFormatting>
  <conditionalFormatting sqref="B340:B370">
    <cfRule type="expression" dxfId="4" priority="4">
      <formula>NOT(ISNA(VLOOKUP(A1:A31,$BL$17:$BL$29,1,0)))</formula>
    </cfRule>
  </conditionalFormatting>
  <conditionalFormatting sqref="B140:BB170 B174:B202 B206:BB236 B240:BB269 B273:BB303 B307:BB336 B340:BB370 B374:BB404 B6:BB35 B106:BB136 B39:BB69 B73:BB102 C174:BB201">
    <cfRule type="expression" dxfId="3" priority="6">
      <formula>WEEKDAY($B6,2)&gt;5</formula>
    </cfRule>
  </conditionalFormatting>
  <conditionalFormatting sqref="BD408">
    <cfRule type="cellIs" dxfId="2" priority="7" operator="greaterThan">
      <formula>1582</formula>
    </cfRule>
  </conditionalFormatting>
  <conditionalFormatting sqref="BJ6:BJ58">
    <cfRule type="containsText" dxfId="1" priority="8" operator="containsText" text="&quot;attention&quot;">
      <formula>NOT(ISERROR(SEARCH(("""attention"""),(BJ6))))</formula>
    </cfRule>
    <cfRule type="containsText" dxfId="0" priority="9" operator="containsText" text="&quot;ok&quot;">
      <formula>NOT(ISERROR(SEARCH(("""ok"""),(BJ6))))</formula>
    </cfRule>
  </conditionalFormatting>
  <dataValidations count="1">
    <dataValidation type="list" allowBlank="1" sqref="A1" xr:uid="{00000000-0002-0000-0100-000000000000}">
      <formula1>$BL$3:$BL$14</formula1>
    </dataValidation>
  </dataValidation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O1000"/>
  <sheetViews>
    <sheetView zoomScale="80" zoomScaleNormal="80" workbookViewId="0">
      <selection sqref="A1:M1"/>
    </sheetView>
  </sheetViews>
  <sheetFormatPr baseColWidth="10" defaultColWidth="12.6640625" defaultRowHeight="15" customHeight="1" x14ac:dyDescent="0.25"/>
  <cols>
    <col min="1" max="6" width="14.44140625" customWidth="1"/>
    <col min="7" max="41" width="10" customWidth="1"/>
  </cols>
  <sheetData>
    <row r="1" spans="1:41" ht="15.75" customHeight="1" x14ac:dyDescent="0.4">
      <c r="A1" s="249" t="s">
        <v>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3"/>
      <c r="N1" s="176"/>
      <c r="O1" s="249" t="s">
        <v>4</v>
      </c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3"/>
      <c r="AB1" s="176"/>
      <c r="AC1" s="249" t="s">
        <v>5</v>
      </c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3"/>
    </row>
    <row r="2" spans="1:41" ht="15.75" customHeight="1" x14ac:dyDescent="0.3">
      <c r="A2" s="177"/>
      <c r="B2" s="178">
        <v>16</v>
      </c>
      <c r="C2" s="178">
        <v>17</v>
      </c>
      <c r="D2" s="178">
        <v>19</v>
      </c>
      <c r="E2" s="178">
        <v>23</v>
      </c>
      <c r="F2" s="178">
        <v>24</v>
      </c>
      <c r="G2" s="178">
        <v>33</v>
      </c>
      <c r="H2" s="178">
        <v>40</v>
      </c>
      <c r="I2" s="178">
        <v>47</v>
      </c>
      <c r="J2" s="178">
        <v>64</v>
      </c>
      <c r="K2" s="178">
        <v>79</v>
      </c>
      <c r="L2" s="178">
        <v>86</v>
      </c>
      <c r="M2" s="179">
        <v>87</v>
      </c>
      <c r="N2" s="176"/>
      <c r="O2" s="177"/>
      <c r="P2" s="180">
        <v>16</v>
      </c>
      <c r="Q2" s="180">
        <v>17</v>
      </c>
      <c r="R2" s="180">
        <v>19</v>
      </c>
      <c r="S2" s="180">
        <v>23</v>
      </c>
      <c r="T2" s="180">
        <v>24</v>
      </c>
      <c r="U2" s="180">
        <v>33</v>
      </c>
      <c r="V2" s="180">
        <v>40</v>
      </c>
      <c r="W2" s="180">
        <v>47</v>
      </c>
      <c r="X2" s="180">
        <v>64</v>
      </c>
      <c r="Y2" s="180">
        <v>79</v>
      </c>
      <c r="Z2" s="180">
        <v>86</v>
      </c>
      <c r="AA2" s="181">
        <v>87</v>
      </c>
      <c r="AB2" s="176"/>
      <c r="AC2" s="177"/>
      <c r="AD2" s="180">
        <v>16</v>
      </c>
      <c r="AE2" s="180">
        <v>17</v>
      </c>
      <c r="AF2" s="180">
        <v>19</v>
      </c>
      <c r="AG2" s="180">
        <v>23</v>
      </c>
      <c r="AH2" s="180">
        <v>24</v>
      </c>
      <c r="AI2" s="180">
        <v>33</v>
      </c>
      <c r="AJ2" s="180">
        <v>40</v>
      </c>
      <c r="AK2" s="180">
        <v>47</v>
      </c>
      <c r="AL2" s="180">
        <v>64</v>
      </c>
      <c r="AM2" s="180">
        <v>79</v>
      </c>
      <c r="AN2" s="180">
        <v>86</v>
      </c>
      <c r="AO2" s="181">
        <v>87</v>
      </c>
    </row>
    <row r="3" spans="1:41" ht="15.75" customHeight="1" x14ac:dyDescent="0.3">
      <c r="A3" s="182" t="s">
        <v>148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76"/>
      <c r="O3" s="184" t="s">
        <v>149</v>
      </c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76"/>
      <c r="AC3" s="184" t="s">
        <v>150</v>
      </c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</row>
    <row r="4" spans="1:41" ht="15.75" customHeight="1" x14ac:dyDescent="0.3">
      <c r="A4" s="185" t="s">
        <v>151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76"/>
      <c r="O4" s="185" t="s">
        <v>152</v>
      </c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76"/>
      <c r="AC4" s="182" t="s">
        <v>153</v>
      </c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6" t="s">
        <v>154</v>
      </c>
    </row>
    <row r="5" spans="1:41" ht="15.75" customHeight="1" x14ac:dyDescent="0.3">
      <c r="A5" s="185" t="s">
        <v>155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76"/>
      <c r="O5" s="185" t="s">
        <v>156</v>
      </c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76"/>
      <c r="AC5" s="182" t="s">
        <v>157</v>
      </c>
      <c r="AD5" s="183"/>
      <c r="AE5" s="183"/>
      <c r="AF5" s="183"/>
      <c r="AG5" s="183"/>
      <c r="AH5" s="183"/>
      <c r="AI5" s="183"/>
      <c r="AJ5" s="183"/>
      <c r="AK5" s="187" t="s">
        <v>158</v>
      </c>
      <c r="AL5" s="183"/>
      <c r="AM5" s="183"/>
      <c r="AN5" s="183"/>
      <c r="AO5" s="183"/>
    </row>
    <row r="6" spans="1:41" ht="15.75" customHeight="1" x14ac:dyDescent="0.3">
      <c r="A6" s="185" t="s">
        <v>159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76"/>
      <c r="O6" s="185" t="s">
        <v>160</v>
      </c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76"/>
      <c r="AC6" s="185" t="s">
        <v>161</v>
      </c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</row>
    <row r="7" spans="1:41" ht="15.75" customHeight="1" x14ac:dyDescent="0.3">
      <c r="A7" s="185" t="s">
        <v>162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76"/>
      <c r="O7" s="182" t="s">
        <v>163</v>
      </c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76"/>
      <c r="AC7" s="185" t="s">
        <v>164</v>
      </c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</row>
    <row r="8" spans="1:41" ht="15.75" customHeight="1" x14ac:dyDescent="0.3">
      <c r="A8" s="185" t="s">
        <v>165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76"/>
      <c r="O8" s="182" t="s">
        <v>166</v>
      </c>
      <c r="P8" s="183"/>
      <c r="Q8" s="183"/>
      <c r="R8" s="183"/>
      <c r="S8" s="183"/>
      <c r="T8" s="183"/>
      <c r="U8" s="183"/>
      <c r="V8" s="183"/>
      <c r="W8" s="188" t="s">
        <v>167</v>
      </c>
      <c r="X8" s="183"/>
      <c r="Y8" s="183"/>
      <c r="Z8" s="183"/>
      <c r="AA8" s="183"/>
      <c r="AB8" s="176"/>
      <c r="AC8" s="185" t="s">
        <v>168</v>
      </c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</row>
    <row r="9" spans="1:41" ht="15.75" customHeight="1" x14ac:dyDescent="0.3">
      <c r="A9" s="182" t="s">
        <v>169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76"/>
      <c r="O9" s="185" t="s">
        <v>170</v>
      </c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76"/>
      <c r="AC9" s="185" t="s">
        <v>171</v>
      </c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</row>
    <row r="10" spans="1:41" ht="15.75" customHeight="1" x14ac:dyDescent="0.3">
      <c r="A10" s="182" t="s">
        <v>172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76"/>
      <c r="O10" s="185" t="s">
        <v>173</v>
      </c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76"/>
      <c r="AC10" s="185" t="s">
        <v>174</v>
      </c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</row>
    <row r="11" spans="1:41" ht="15.75" customHeight="1" x14ac:dyDescent="0.3">
      <c r="A11" s="185" t="s">
        <v>175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76"/>
      <c r="O11" s="185" t="s">
        <v>176</v>
      </c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76"/>
      <c r="AC11" s="182" t="s">
        <v>177</v>
      </c>
      <c r="AD11" s="183"/>
      <c r="AE11" s="183"/>
      <c r="AF11" s="183"/>
      <c r="AG11" s="183"/>
      <c r="AH11" s="186" t="s">
        <v>178</v>
      </c>
      <c r="AI11" s="183"/>
      <c r="AJ11" s="183"/>
      <c r="AK11" s="176"/>
      <c r="AL11" s="183"/>
      <c r="AM11" s="183"/>
      <c r="AN11" s="183"/>
      <c r="AO11" s="183"/>
    </row>
    <row r="12" spans="1:41" ht="15.75" customHeight="1" x14ac:dyDescent="0.3">
      <c r="A12" s="185" t="s">
        <v>179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76"/>
      <c r="O12" s="185" t="s">
        <v>180</v>
      </c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76"/>
      <c r="AC12" s="182" t="s">
        <v>181</v>
      </c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</row>
    <row r="13" spans="1:41" ht="15.75" customHeight="1" x14ac:dyDescent="0.3">
      <c r="A13" s="185" t="s">
        <v>182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76"/>
      <c r="O13" s="185" t="s">
        <v>183</v>
      </c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76"/>
      <c r="AC13" s="185" t="s">
        <v>184</v>
      </c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</row>
    <row r="14" spans="1:41" ht="15.75" customHeight="1" x14ac:dyDescent="0.3">
      <c r="A14" s="185" t="s">
        <v>185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76"/>
      <c r="O14" s="182" t="s">
        <v>186</v>
      </c>
      <c r="P14" s="183"/>
      <c r="Q14" s="183"/>
      <c r="R14" s="186" t="s">
        <v>187</v>
      </c>
      <c r="S14" s="183"/>
      <c r="T14" s="186" t="s">
        <v>188</v>
      </c>
      <c r="U14" s="183"/>
      <c r="V14" s="183"/>
      <c r="W14" s="176"/>
      <c r="X14" s="183"/>
      <c r="Y14" s="183"/>
      <c r="Z14" s="183"/>
      <c r="AA14" s="183"/>
      <c r="AB14" s="176"/>
      <c r="AC14" s="185" t="s">
        <v>189</v>
      </c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</row>
    <row r="15" spans="1:41" ht="15.75" customHeight="1" x14ac:dyDescent="0.3">
      <c r="A15" s="185" t="s">
        <v>190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76"/>
      <c r="O15" s="182" t="s">
        <v>191</v>
      </c>
      <c r="P15" s="183"/>
      <c r="Q15" s="183"/>
      <c r="R15" s="189" t="s">
        <v>192</v>
      </c>
      <c r="S15" s="186" t="s">
        <v>193</v>
      </c>
      <c r="T15" s="183"/>
      <c r="U15" s="188" t="s">
        <v>193</v>
      </c>
      <c r="V15" s="183"/>
      <c r="W15" s="183"/>
      <c r="X15" s="183"/>
      <c r="Y15" s="183"/>
      <c r="Z15" s="183"/>
      <c r="AA15" s="183"/>
      <c r="AB15" s="176"/>
      <c r="AC15" s="185" t="s">
        <v>194</v>
      </c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</row>
    <row r="16" spans="1:41" ht="15.75" customHeight="1" x14ac:dyDescent="0.3">
      <c r="A16" s="190" t="s">
        <v>195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76"/>
      <c r="O16" s="185" t="s">
        <v>196</v>
      </c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76"/>
      <c r="AC16" s="185" t="s">
        <v>197</v>
      </c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</row>
    <row r="17" spans="1:41" ht="15.75" customHeight="1" x14ac:dyDescent="0.3">
      <c r="A17" s="191" t="s">
        <v>198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76"/>
      <c r="O17" s="185" t="s">
        <v>199</v>
      </c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76"/>
      <c r="AC17" s="185" t="s">
        <v>200</v>
      </c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</row>
    <row r="18" spans="1:41" ht="15.75" customHeight="1" x14ac:dyDescent="0.3">
      <c r="A18" s="185" t="s">
        <v>201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76"/>
      <c r="O18" s="185" t="s">
        <v>202</v>
      </c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76"/>
      <c r="AC18" s="182" t="s">
        <v>203</v>
      </c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6" t="s">
        <v>204</v>
      </c>
    </row>
    <row r="19" spans="1:41" ht="15.75" customHeight="1" x14ac:dyDescent="0.3">
      <c r="A19" s="185" t="s">
        <v>205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76"/>
      <c r="O19" s="185" t="s">
        <v>206</v>
      </c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76"/>
      <c r="AC19" s="182" t="s">
        <v>207</v>
      </c>
      <c r="AD19" s="183"/>
      <c r="AE19" s="183"/>
      <c r="AF19" s="183"/>
      <c r="AG19" s="183"/>
      <c r="AH19" s="183"/>
      <c r="AI19" s="188" t="s">
        <v>208</v>
      </c>
      <c r="AJ19" s="183"/>
      <c r="AK19" s="188" t="s">
        <v>209</v>
      </c>
      <c r="AL19" s="183"/>
      <c r="AM19" s="183"/>
      <c r="AN19" s="183"/>
      <c r="AO19" s="186" t="s">
        <v>204</v>
      </c>
    </row>
    <row r="20" spans="1:41" ht="15.75" customHeight="1" x14ac:dyDescent="0.3">
      <c r="A20" s="185" t="s">
        <v>210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76"/>
      <c r="O20" s="185" t="s">
        <v>211</v>
      </c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76"/>
      <c r="AC20" s="185" t="s">
        <v>212</v>
      </c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</row>
    <row r="21" spans="1:41" ht="15.75" customHeight="1" x14ac:dyDescent="0.3">
      <c r="A21" s="185" t="s">
        <v>213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76"/>
      <c r="O21" s="182" t="s">
        <v>214</v>
      </c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76"/>
      <c r="AC21" s="185" t="s">
        <v>215</v>
      </c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</row>
    <row r="22" spans="1:41" ht="15.75" customHeight="1" x14ac:dyDescent="0.3">
      <c r="A22" s="185" t="s">
        <v>216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76"/>
      <c r="O22" s="182" t="s">
        <v>217</v>
      </c>
      <c r="P22" s="183"/>
      <c r="Q22" s="183"/>
      <c r="R22" s="183"/>
      <c r="S22" s="183"/>
      <c r="T22" s="183"/>
      <c r="U22" s="183"/>
      <c r="V22" s="183"/>
      <c r="W22" s="192" t="s">
        <v>218</v>
      </c>
      <c r="X22" s="183"/>
      <c r="Y22" s="183"/>
      <c r="Z22" s="183"/>
      <c r="AA22" s="183"/>
      <c r="AB22" s="176"/>
      <c r="AC22" s="185" t="s">
        <v>219</v>
      </c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</row>
    <row r="23" spans="1:41" ht="15.75" customHeight="1" x14ac:dyDescent="0.3">
      <c r="A23" s="190" t="s">
        <v>220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6" t="s">
        <v>221</v>
      </c>
      <c r="N23" s="176"/>
      <c r="O23" s="185" t="s">
        <v>222</v>
      </c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76"/>
      <c r="AC23" s="185" t="s">
        <v>223</v>
      </c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</row>
    <row r="24" spans="1:41" ht="15.75" customHeight="1" x14ac:dyDescent="0.3">
      <c r="A24" s="191" t="s">
        <v>224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76"/>
      <c r="O24" s="185" t="s">
        <v>225</v>
      </c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76"/>
      <c r="AC24" s="185" t="s">
        <v>226</v>
      </c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</row>
    <row r="25" spans="1:41" ht="15.75" customHeight="1" x14ac:dyDescent="0.3">
      <c r="A25" s="185" t="s">
        <v>227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76"/>
      <c r="O25" s="185" t="s">
        <v>228</v>
      </c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76"/>
      <c r="AC25" s="182" t="s">
        <v>229</v>
      </c>
      <c r="AD25" s="243" t="s">
        <v>52</v>
      </c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6"/>
    </row>
    <row r="26" spans="1:41" ht="15.75" customHeight="1" x14ac:dyDescent="0.3">
      <c r="A26" s="185" t="s">
        <v>230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76"/>
      <c r="O26" s="185" t="s">
        <v>231</v>
      </c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76"/>
      <c r="AC26" s="182" t="s">
        <v>232</v>
      </c>
      <c r="AD26" s="227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1"/>
    </row>
    <row r="27" spans="1:41" ht="15.75" customHeight="1" x14ac:dyDescent="0.3">
      <c r="A27" s="185" t="s">
        <v>233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76"/>
      <c r="O27" s="185" t="s">
        <v>234</v>
      </c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76"/>
      <c r="AC27" s="185" t="s">
        <v>235</v>
      </c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</row>
    <row r="28" spans="1:41" ht="15.75" customHeight="1" x14ac:dyDescent="0.3">
      <c r="A28" s="185" t="s">
        <v>236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76"/>
      <c r="O28" s="182" t="s">
        <v>237</v>
      </c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76"/>
      <c r="AC28" s="185" t="s">
        <v>238</v>
      </c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</row>
    <row r="29" spans="1:41" ht="15.75" customHeight="1" x14ac:dyDescent="0.3">
      <c r="A29" s="185" t="s">
        <v>239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76"/>
      <c r="O29" s="182" t="s">
        <v>240</v>
      </c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76"/>
      <c r="AC29" s="185" t="s">
        <v>241</v>
      </c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</row>
    <row r="30" spans="1:41" ht="15.75" customHeight="1" x14ac:dyDescent="0.3">
      <c r="A30" s="182" t="s">
        <v>242</v>
      </c>
      <c r="B30" s="243" t="s">
        <v>52</v>
      </c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6"/>
      <c r="N30" s="176"/>
      <c r="O30" s="185" t="s">
        <v>243</v>
      </c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76"/>
      <c r="AC30" s="185" t="s">
        <v>244</v>
      </c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</row>
    <row r="31" spans="1:41" ht="15.75" customHeight="1" x14ac:dyDescent="0.3">
      <c r="A31" s="182" t="s">
        <v>245</v>
      </c>
      <c r="B31" s="227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1"/>
      <c r="N31" s="176"/>
      <c r="O31" s="185" t="s">
        <v>246</v>
      </c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76"/>
      <c r="AC31" s="185" t="s">
        <v>247</v>
      </c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</row>
    <row r="32" spans="1:41" ht="15.75" customHeight="1" x14ac:dyDescent="0.3">
      <c r="A32" s="185" t="s">
        <v>248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76"/>
      <c r="O32" s="185" t="s">
        <v>249</v>
      </c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76"/>
      <c r="AC32" s="182" t="s">
        <v>250</v>
      </c>
      <c r="AD32" s="183"/>
      <c r="AE32" s="183"/>
      <c r="AF32" s="193" t="s">
        <v>251</v>
      </c>
      <c r="AG32" s="183"/>
      <c r="AH32" s="183"/>
      <c r="AI32" s="183"/>
      <c r="AJ32" s="183"/>
      <c r="AK32" s="194" t="s">
        <v>252</v>
      </c>
      <c r="AL32" s="183"/>
      <c r="AM32" s="183"/>
      <c r="AN32" s="183"/>
      <c r="AO32" s="183"/>
    </row>
    <row r="33" spans="1:41" ht="15.75" customHeight="1" x14ac:dyDescent="0.3">
      <c r="A33" s="195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76"/>
      <c r="O33" s="185" t="s">
        <v>253</v>
      </c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76"/>
      <c r="AC33" s="195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</row>
    <row r="34" spans="1:41" ht="15.75" customHeight="1" x14ac:dyDescent="0.3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</row>
    <row r="35" spans="1:41" ht="15.75" customHeight="1" x14ac:dyDescent="0.3">
      <c r="A35" s="176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</row>
    <row r="36" spans="1:41" ht="15.75" customHeight="1" x14ac:dyDescent="0.3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</row>
    <row r="37" spans="1:41" ht="15.75" customHeight="1" x14ac:dyDescent="0.4">
      <c r="A37" s="249" t="s">
        <v>7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3"/>
      <c r="N37" s="176"/>
      <c r="O37" s="245" t="s">
        <v>60</v>
      </c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3"/>
      <c r="AB37" s="176"/>
      <c r="AC37" s="249" t="s">
        <v>61</v>
      </c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3"/>
    </row>
    <row r="38" spans="1:41" ht="15.75" customHeight="1" x14ac:dyDescent="0.3">
      <c r="A38" s="177"/>
      <c r="B38" s="180">
        <v>16</v>
      </c>
      <c r="C38" s="180">
        <v>17</v>
      </c>
      <c r="D38" s="180">
        <v>19</v>
      </c>
      <c r="E38" s="180">
        <v>23</v>
      </c>
      <c r="F38" s="180">
        <v>24</v>
      </c>
      <c r="G38" s="180">
        <v>33</v>
      </c>
      <c r="H38" s="180">
        <v>40</v>
      </c>
      <c r="I38" s="180">
        <v>47</v>
      </c>
      <c r="J38" s="180">
        <v>64</v>
      </c>
      <c r="K38" s="180">
        <v>79</v>
      </c>
      <c r="L38" s="180">
        <v>86</v>
      </c>
      <c r="M38" s="181">
        <v>87</v>
      </c>
      <c r="N38" s="176"/>
      <c r="O38" s="177"/>
      <c r="P38" s="180">
        <v>16</v>
      </c>
      <c r="Q38" s="180">
        <v>17</v>
      </c>
      <c r="R38" s="180">
        <v>19</v>
      </c>
      <c r="S38" s="180">
        <v>23</v>
      </c>
      <c r="T38" s="180">
        <v>24</v>
      </c>
      <c r="U38" s="180">
        <v>33</v>
      </c>
      <c r="V38" s="180">
        <v>40</v>
      </c>
      <c r="W38" s="180">
        <v>47</v>
      </c>
      <c r="X38" s="180">
        <v>64</v>
      </c>
      <c r="Y38" s="180">
        <v>79</v>
      </c>
      <c r="Z38" s="180">
        <v>86</v>
      </c>
      <c r="AA38" s="181">
        <v>87</v>
      </c>
      <c r="AB38" s="176"/>
      <c r="AC38" s="177"/>
      <c r="AD38" s="180">
        <v>16</v>
      </c>
      <c r="AE38" s="180">
        <v>17</v>
      </c>
      <c r="AF38" s="180">
        <v>19</v>
      </c>
      <c r="AG38" s="180">
        <v>23</v>
      </c>
      <c r="AH38" s="180">
        <v>24</v>
      </c>
      <c r="AI38" s="180">
        <v>33</v>
      </c>
      <c r="AJ38" s="180">
        <v>40</v>
      </c>
      <c r="AK38" s="180">
        <v>47</v>
      </c>
      <c r="AL38" s="180">
        <v>64</v>
      </c>
      <c r="AM38" s="180">
        <v>79</v>
      </c>
      <c r="AN38" s="180">
        <v>86</v>
      </c>
      <c r="AO38" s="181">
        <v>87</v>
      </c>
    </row>
    <row r="39" spans="1:41" ht="15.75" customHeight="1" x14ac:dyDescent="0.3">
      <c r="A39" s="184" t="s">
        <v>254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76"/>
      <c r="O39" s="182" t="s">
        <v>255</v>
      </c>
      <c r="P39" s="183"/>
      <c r="Q39" s="183"/>
      <c r="R39" s="188" t="s">
        <v>256</v>
      </c>
      <c r="S39" s="197" t="s">
        <v>257</v>
      </c>
      <c r="T39" s="188" t="s">
        <v>258</v>
      </c>
      <c r="U39" s="183"/>
      <c r="V39" s="183"/>
      <c r="W39" s="183"/>
      <c r="X39" s="183"/>
      <c r="Y39" s="183"/>
      <c r="Z39" s="183"/>
      <c r="AA39" s="183"/>
      <c r="AB39" s="176"/>
      <c r="AC39" s="182" t="s">
        <v>255</v>
      </c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</row>
    <row r="40" spans="1:41" ht="15.75" customHeight="1" x14ac:dyDescent="0.3">
      <c r="A40" s="185" t="s">
        <v>259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76"/>
      <c r="O40" s="182" t="s">
        <v>260</v>
      </c>
      <c r="P40" s="183"/>
      <c r="Q40" s="183"/>
      <c r="R40" s="189" t="s">
        <v>261</v>
      </c>
      <c r="S40" s="197" t="s">
        <v>257</v>
      </c>
      <c r="T40" s="188" t="s">
        <v>262</v>
      </c>
      <c r="U40" s="183"/>
      <c r="V40" s="183"/>
      <c r="W40" s="183"/>
      <c r="X40" s="183"/>
      <c r="Y40" s="183"/>
      <c r="Z40" s="183"/>
      <c r="AA40" s="183"/>
      <c r="AB40" s="176"/>
      <c r="AC40" s="182" t="s">
        <v>260</v>
      </c>
      <c r="AD40" s="183"/>
      <c r="AE40" s="183"/>
      <c r="AF40" s="183"/>
      <c r="AG40" s="183"/>
      <c r="AH40" s="183"/>
      <c r="AI40" s="183"/>
      <c r="AJ40" s="183"/>
      <c r="AK40" s="192" t="s">
        <v>263</v>
      </c>
      <c r="AL40" s="183"/>
      <c r="AM40" s="183"/>
      <c r="AN40" s="183"/>
      <c r="AO40" s="183"/>
    </row>
    <row r="41" spans="1:41" ht="15.75" customHeight="1" x14ac:dyDescent="0.3">
      <c r="A41" s="185" t="s">
        <v>264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76"/>
      <c r="O41" s="185" t="s">
        <v>265</v>
      </c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76"/>
      <c r="AC41" s="185" t="s">
        <v>265</v>
      </c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1" ht="15.75" customHeight="1" x14ac:dyDescent="0.3">
      <c r="A42" s="182" t="s">
        <v>266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6" t="s">
        <v>267</v>
      </c>
      <c r="N42" s="176"/>
      <c r="O42" s="185" t="s">
        <v>268</v>
      </c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76"/>
      <c r="AC42" s="185" t="s">
        <v>268</v>
      </c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1" ht="15.75" customHeight="1" x14ac:dyDescent="0.3">
      <c r="A43" s="182" t="s">
        <v>269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76"/>
      <c r="O43" s="185" t="s">
        <v>270</v>
      </c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76"/>
      <c r="AC43" s="185" t="s">
        <v>270</v>
      </c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1" ht="15.75" customHeight="1" x14ac:dyDescent="0.3">
      <c r="A44" s="185" t="s">
        <v>271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76"/>
      <c r="O44" s="185" t="s">
        <v>272</v>
      </c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76"/>
      <c r="AC44" s="185" t="s">
        <v>272</v>
      </c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</row>
    <row r="45" spans="1:41" ht="15.75" customHeight="1" x14ac:dyDescent="0.3">
      <c r="A45" s="185" t="s">
        <v>273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76"/>
      <c r="O45" s="185" t="s">
        <v>274</v>
      </c>
      <c r="P45" s="183"/>
      <c r="Q45" s="246" t="s">
        <v>275</v>
      </c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76"/>
      <c r="AC45" s="185" t="s">
        <v>274</v>
      </c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</row>
    <row r="46" spans="1:41" ht="15.75" customHeight="1" x14ac:dyDescent="0.3">
      <c r="A46" s="185" t="s">
        <v>276</v>
      </c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76"/>
      <c r="O46" s="182" t="s">
        <v>277</v>
      </c>
      <c r="P46" s="183"/>
      <c r="Q46" s="247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76"/>
      <c r="AC46" s="182" t="s">
        <v>277</v>
      </c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6" t="s">
        <v>278</v>
      </c>
    </row>
    <row r="47" spans="1:41" ht="15.75" customHeight="1" x14ac:dyDescent="0.3">
      <c r="A47" s="185" t="s">
        <v>279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76"/>
      <c r="O47" s="182" t="s">
        <v>280</v>
      </c>
      <c r="P47" s="183"/>
      <c r="Q47" s="183"/>
      <c r="R47" s="183"/>
      <c r="S47" s="183"/>
      <c r="T47" s="183"/>
      <c r="U47" s="188" t="s">
        <v>281</v>
      </c>
      <c r="V47" s="183"/>
      <c r="W47" s="183"/>
      <c r="X47" s="183"/>
      <c r="Y47" s="183"/>
      <c r="Z47" s="197" t="s">
        <v>282</v>
      </c>
      <c r="AA47" s="183"/>
      <c r="AB47" s="176"/>
      <c r="AC47" s="182" t="s">
        <v>280</v>
      </c>
      <c r="AD47" s="183"/>
      <c r="AE47" s="183"/>
      <c r="AF47" s="183"/>
      <c r="AG47" s="183"/>
      <c r="AH47" s="183"/>
      <c r="AI47" s="183"/>
      <c r="AJ47" s="183"/>
      <c r="AK47" s="187" t="s">
        <v>283</v>
      </c>
      <c r="AL47" s="183"/>
      <c r="AM47" s="183"/>
      <c r="AN47" s="183"/>
      <c r="AO47" s="183"/>
    </row>
    <row r="48" spans="1:41" ht="15.75" customHeight="1" x14ac:dyDescent="0.3">
      <c r="A48" s="185" t="s">
        <v>284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76"/>
      <c r="O48" s="185" t="s">
        <v>285</v>
      </c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76"/>
      <c r="AC48" s="185" t="s">
        <v>285</v>
      </c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</row>
    <row r="49" spans="1:41" ht="15.75" customHeight="1" x14ac:dyDescent="0.3">
      <c r="A49" s="199" t="s">
        <v>286</v>
      </c>
      <c r="B49" s="200" t="s">
        <v>287</v>
      </c>
      <c r="C49" s="201"/>
      <c r="D49" s="248" t="s">
        <v>288</v>
      </c>
      <c r="E49" s="201"/>
      <c r="F49" s="201"/>
      <c r="G49" s="201"/>
      <c r="H49" s="201"/>
      <c r="I49" s="201"/>
      <c r="J49" s="201"/>
      <c r="K49" s="201"/>
      <c r="L49" s="202" t="s">
        <v>289</v>
      </c>
      <c r="M49" s="202" t="s">
        <v>290</v>
      </c>
      <c r="N49" s="176"/>
      <c r="O49" s="185" t="s">
        <v>291</v>
      </c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76"/>
      <c r="AC49" s="185" t="s">
        <v>291</v>
      </c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</row>
    <row r="50" spans="1:41" ht="15.75" customHeight="1" x14ac:dyDescent="0.3">
      <c r="A50" s="199" t="s">
        <v>292</v>
      </c>
      <c r="B50" s="200" t="s">
        <v>287</v>
      </c>
      <c r="C50" s="202" t="s">
        <v>293</v>
      </c>
      <c r="D50" s="210"/>
      <c r="E50" s="201"/>
      <c r="F50" s="201"/>
      <c r="G50" s="201"/>
      <c r="H50" s="201"/>
      <c r="I50" s="201"/>
      <c r="J50" s="201"/>
      <c r="K50" s="201"/>
      <c r="L50" s="202" t="s">
        <v>294</v>
      </c>
      <c r="M50" s="202" t="s">
        <v>290</v>
      </c>
      <c r="N50" s="176"/>
      <c r="O50" s="185" t="s">
        <v>295</v>
      </c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76"/>
      <c r="AC50" s="185" t="s">
        <v>295</v>
      </c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</row>
    <row r="51" spans="1:41" ht="15.75" customHeight="1" x14ac:dyDescent="0.3">
      <c r="A51" s="185" t="s">
        <v>296</v>
      </c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176"/>
      <c r="O51" s="185" t="s">
        <v>297</v>
      </c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76"/>
      <c r="AC51" s="185" t="s">
        <v>297</v>
      </c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</row>
    <row r="52" spans="1:41" ht="15.75" customHeight="1" x14ac:dyDescent="0.3">
      <c r="A52" s="185" t="s">
        <v>298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76"/>
      <c r="O52" s="185" t="s">
        <v>299</v>
      </c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76"/>
      <c r="AC52" s="185" t="s">
        <v>299</v>
      </c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</row>
    <row r="53" spans="1:41" ht="15.75" customHeight="1" x14ac:dyDescent="0.3">
      <c r="A53" s="185" t="s">
        <v>300</v>
      </c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76"/>
      <c r="O53" s="182" t="s">
        <v>301</v>
      </c>
      <c r="P53" s="243" t="s">
        <v>302</v>
      </c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6"/>
      <c r="AB53" s="176"/>
      <c r="AC53" s="182" t="s">
        <v>301</v>
      </c>
      <c r="AD53" s="183"/>
      <c r="AE53" s="183"/>
      <c r="AF53" s="183"/>
      <c r="AG53" s="183"/>
      <c r="AH53" s="188" t="s">
        <v>303</v>
      </c>
      <c r="AI53" s="183"/>
      <c r="AJ53" s="183"/>
      <c r="AK53" s="183"/>
      <c r="AL53" s="183"/>
      <c r="AM53" s="183"/>
      <c r="AN53" s="183"/>
      <c r="AO53" s="183"/>
    </row>
    <row r="54" spans="1:41" ht="15.75" customHeight="1" x14ac:dyDescent="0.3">
      <c r="A54" s="185" t="s">
        <v>304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76"/>
      <c r="O54" s="182" t="s">
        <v>305</v>
      </c>
      <c r="P54" s="227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1"/>
      <c r="AB54" s="176"/>
      <c r="AC54" s="182" t="s">
        <v>305</v>
      </c>
      <c r="AD54" s="183"/>
      <c r="AE54" s="183"/>
      <c r="AF54" s="183"/>
      <c r="AG54" s="183"/>
      <c r="AH54" s="183"/>
      <c r="AI54" s="188" t="s">
        <v>306</v>
      </c>
      <c r="AJ54" s="183"/>
      <c r="AK54" s="183"/>
      <c r="AL54" s="183"/>
      <c r="AM54" s="183"/>
      <c r="AN54" s="183"/>
      <c r="AO54" s="183"/>
    </row>
    <row r="55" spans="1:41" ht="15.75" customHeight="1" x14ac:dyDescent="0.3">
      <c r="A55" s="185" t="s">
        <v>307</v>
      </c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76"/>
      <c r="O55" s="185" t="s">
        <v>308</v>
      </c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76"/>
      <c r="AC55" s="185" t="s">
        <v>308</v>
      </c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</row>
    <row r="56" spans="1:41" ht="15.75" customHeight="1" x14ac:dyDescent="0.3">
      <c r="A56" s="182" t="s">
        <v>309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76"/>
      <c r="O56" s="185" t="s">
        <v>310</v>
      </c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76"/>
      <c r="AC56" s="185" t="s">
        <v>310</v>
      </c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</row>
    <row r="57" spans="1:41" ht="15.75" customHeight="1" x14ac:dyDescent="0.3">
      <c r="A57" s="182" t="s">
        <v>311</v>
      </c>
      <c r="B57" s="183"/>
      <c r="C57" s="183"/>
      <c r="D57" s="183"/>
      <c r="E57" s="188" t="s">
        <v>208</v>
      </c>
      <c r="F57" s="183"/>
      <c r="G57" s="183"/>
      <c r="H57" s="183"/>
      <c r="I57" s="188" t="s">
        <v>312</v>
      </c>
      <c r="J57" s="183"/>
      <c r="K57" s="183"/>
      <c r="L57" s="183"/>
      <c r="M57" s="183"/>
      <c r="N57" s="176"/>
      <c r="O57" s="185" t="s">
        <v>313</v>
      </c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76"/>
      <c r="AC57" s="185" t="s">
        <v>313</v>
      </c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</row>
    <row r="58" spans="1:41" ht="15.75" customHeight="1" x14ac:dyDescent="0.3">
      <c r="A58" s="185" t="s">
        <v>314</v>
      </c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76"/>
      <c r="O58" s="185" t="s">
        <v>315</v>
      </c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76"/>
      <c r="AC58" s="185" t="s">
        <v>315</v>
      </c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</row>
    <row r="59" spans="1:41" ht="15.75" customHeight="1" x14ac:dyDescent="0.3">
      <c r="A59" s="185" t="s">
        <v>316</v>
      </c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76"/>
      <c r="O59" s="185" t="s">
        <v>317</v>
      </c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76"/>
      <c r="AC59" s="185" t="s">
        <v>317</v>
      </c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</row>
    <row r="60" spans="1:41" ht="15.75" customHeight="1" x14ac:dyDescent="0.3">
      <c r="A60" s="185" t="s">
        <v>318</v>
      </c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76"/>
      <c r="O60" s="182" t="s">
        <v>319</v>
      </c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76"/>
      <c r="AC60" s="182" t="s">
        <v>319</v>
      </c>
      <c r="AD60" s="243" t="s">
        <v>52</v>
      </c>
      <c r="AE60" s="225"/>
      <c r="AF60" s="225"/>
      <c r="AG60" s="225"/>
      <c r="AH60" s="225"/>
      <c r="AI60" s="225"/>
      <c r="AJ60" s="225"/>
      <c r="AK60" s="225"/>
      <c r="AL60" s="225"/>
      <c r="AM60" s="225"/>
      <c r="AN60" s="225"/>
      <c r="AO60" s="226"/>
    </row>
    <row r="61" spans="1:41" ht="15.75" customHeight="1" x14ac:dyDescent="0.3">
      <c r="A61" s="185" t="s">
        <v>320</v>
      </c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76"/>
      <c r="O61" s="182" t="s">
        <v>321</v>
      </c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76"/>
      <c r="AC61" s="182" t="s">
        <v>321</v>
      </c>
      <c r="AD61" s="227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1"/>
    </row>
    <row r="62" spans="1:41" ht="15.75" customHeight="1" x14ac:dyDescent="0.3">
      <c r="A62" s="185" t="s">
        <v>322</v>
      </c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76"/>
      <c r="O62" s="185" t="s">
        <v>323</v>
      </c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76"/>
      <c r="AC62" s="185" t="s">
        <v>323</v>
      </c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</row>
    <row r="63" spans="1:41" ht="15.75" customHeight="1" x14ac:dyDescent="0.3">
      <c r="A63" s="182" t="s">
        <v>324</v>
      </c>
      <c r="B63" s="243" t="s">
        <v>52</v>
      </c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6"/>
      <c r="N63" s="176"/>
      <c r="O63" s="185" t="s">
        <v>325</v>
      </c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76"/>
      <c r="AC63" s="185" t="s">
        <v>325</v>
      </c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</row>
    <row r="64" spans="1:41" ht="15.75" customHeight="1" x14ac:dyDescent="0.3">
      <c r="A64" s="182" t="s">
        <v>326</v>
      </c>
      <c r="B64" s="227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1"/>
      <c r="N64" s="176"/>
      <c r="O64" s="185" t="s">
        <v>327</v>
      </c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76"/>
      <c r="AC64" s="185" t="s">
        <v>327</v>
      </c>
      <c r="AD64" s="183"/>
      <c r="AE64" s="183"/>
      <c r="AF64" s="183"/>
      <c r="AG64" s="183"/>
      <c r="AH64" s="183"/>
      <c r="AI64" s="183"/>
      <c r="AJ64" s="183"/>
      <c r="AK64" s="183"/>
      <c r="AL64" s="183"/>
      <c r="AM64" s="183"/>
      <c r="AN64" s="183"/>
      <c r="AO64" s="183"/>
    </row>
    <row r="65" spans="1:41" ht="15.75" customHeight="1" x14ac:dyDescent="0.3">
      <c r="A65" s="185" t="s">
        <v>328</v>
      </c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76"/>
      <c r="O65" s="185" t="s">
        <v>329</v>
      </c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76"/>
      <c r="AC65" s="185" t="s">
        <v>329</v>
      </c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</row>
    <row r="66" spans="1:41" ht="15.75" customHeight="1" x14ac:dyDescent="0.3">
      <c r="A66" s="185" t="s">
        <v>330</v>
      </c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76"/>
      <c r="O66" s="185" t="s">
        <v>331</v>
      </c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76"/>
      <c r="AC66" s="185" t="s">
        <v>331</v>
      </c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</row>
    <row r="67" spans="1:41" ht="15.75" customHeight="1" x14ac:dyDescent="0.3">
      <c r="A67" s="185" t="s">
        <v>332</v>
      </c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76"/>
      <c r="O67" s="195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76"/>
      <c r="AC67" s="182" t="s">
        <v>333</v>
      </c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</row>
    <row r="68" spans="1:41" ht="15.75" customHeight="1" x14ac:dyDescent="0.3">
      <c r="A68" s="185" t="s">
        <v>334</v>
      </c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76"/>
      <c r="O68" s="195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76"/>
      <c r="AC68" s="182" t="s">
        <v>335</v>
      </c>
      <c r="AD68" s="183"/>
      <c r="AE68" s="197" t="s">
        <v>336</v>
      </c>
      <c r="AF68" s="183"/>
      <c r="AG68" s="188" t="s">
        <v>281</v>
      </c>
      <c r="AH68" s="183"/>
      <c r="AI68" s="204" t="s">
        <v>337</v>
      </c>
      <c r="AJ68" s="183"/>
      <c r="AK68" s="188" t="s">
        <v>338</v>
      </c>
      <c r="AL68" s="183"/>
      <c r="AM68" s="183"/>
      <c r="AN68" s="183"/>
      <c r="AO68" s="183"/>
    </row>
    <row r="69" spans="1:41" ht="15.75" customHeight="1" x14ac:dyDescent="0.3">
      <c r="A69" s="185" t="s">
        <v>339</v>
      </c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76"/>
      <c r="O69" s="195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96"/>
      <c r="AB69" s="176"/>
      <c r="AC69" s="185" t="s">
        <v>340</v>
      </c>
      <c r="AD69" s="183"/>
      <c r="AE69" s="183"/>
      <c r="AF69" s="183"/>
      <c r="AG69" s="183"/>
      <c r="AH69" s="183"/>
      <c r="AI69" s="183"/>
      <c r="AJ69" s="183"/>
      <c r="AK69" s="183"/>
      <c r="AL69" s="183"/>
      <c r="AM69" s="183"/>
      <c r="AN69" s="183"/>
      <c r="AO69" s="183"/>
    </row>
    <row r="70" spans="1:41" ht="15.75" customHeight="1" x14ac:dyDescent="0.3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</row>
    <row r="71" spans="1:41" ht="15.75" customHeight="1" x14ac:dyDescent="0.3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</row>
    <row r="72" spans="1:41" ht="15.75" customHeight="1" x14ac:dyDescent="0.4">
      <c r="A72" s="249" t="s">
        <v>63</v>
      </c>
      <c r="B72" s="212"/>
      <c r="C72" s="212"/>
      <c r="D72" s="212"/>
      <c r="E72" s="212"/>
      <c r="F72" s="212"/>
      <c r="G72" s="212"/>
      <c r="H72" s="212"/>
      <c r="I72" s="212"/>
      <c r="J72" s="212"/>
      <c r="K72" s="212"/>
      <c r="L72" s="212"/>
      <c r="M72" s="213"/>
      <c r="N72" s="176"/>
      <c r="O72" s="249" t="s">
        <v>64</v>
      </c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3"/>
      <c r="AB72" s="176"/>
      <c r="AC72" s="249" t="s">
        <v>65</v>
      </c>
      <c r="AD72" s="212"/>
      <c r="AE72" s="212"/>
      <c r="AF72" s="212"/>
      <c r="AG72" s="212"/>
      <c r="AH72" s="212"/>
      <c r="AI72" s="212"/>
      <c r="AJ72" s="212"/>
      <c r="AK72" s="212"/>
      <c r="AL72" s="212"/>
      <c r="AM72" s="212"/>
      <c r="AN72" s="212"/>
      <c r="AO72" s="213"/>
    </row>
    <row r="73" spans="1:41" ht="15.75" customHeight="1" x14ac:dyDescent="0.3">
      <c r="A73" s="177"/>
      <c r="B73" s="180">
        <v>16</v>
      </c>
      <c r="C73" s="180">
        <v>17</v>
      </c>
      <c r="D73" s="180">
        <v>19</v>
      </c>
      <c r="E73" s="180">
        <v>23</v>
      </c>
      <c r="F73" s="180">
        <v>24</v>
      </c>
      <c r="G73" s="180">
        <v>33</v>
      </c>
      <c r="H73" s="180">
        <v>40</v>
      </c>
      <c r="I73" s="180">
        <v>47</v>
      </c>
      <c r="J73" s="180">
        <v>64</v>
      </c>
      <c r="K73" s="180">
        <v>79</v>
      </c>
      <c r="L73" s="180">
        <v>86</v>
      </c>
      <c r="M73" s="181">
        <v>87</v>
      </c>
      <c r="N73" s="176"/>
      <c r="O73" s="177"/>
      <c r="P73" s="180">
        <v>16</v>
      </c>
      <c r="Q73" s="180">
        <v>17</v>
      </c>
      <c r="R73" s="180">
        <v>19</v>
      </c>
      <c r="S73" s="180">
        <v>23</v>
      </c>
      <c r="T73" s="180">
        <v>24</v>
      </c>
      <c r="U73" s="180">
        <v>33</v>
      </c>
      <c r="V73" s="180">
        <v>40</v>
      </c>
      <c r="W73" s="180">
        <v>47</v>
      </c>
      <c r="X73" s="180">
        <v>64</v>
      </c>
      <c r="Y73" s="180">
        <v>79</v>
      </c>
      <c r="Z73" s="180">
        <v>86</v>
      </c>
      <c r="AA73" s="181">
        <v>87</v>
      </c>
      <c r="AB73" s="176"/>
      <c r="AC73" s="177"/>
      <c r="AD73" s="180">
        <v>16</v>
      </c>
      <c r="AE73" s="180">
        <v>17</v>
      </c>
      <c r="AF73" s="180">
        <v>19</v>
      </c>
      <c r="AG73" s="180">
        <v>23</v>
      </c>
      <c r="AH73" s="180">
        <v>24</v>
      </c>
      <c r="AI73" s="180">
        <v>33</v>
      </c>
      <c r="AJ73" s="180">
        <v>40</v>
      </c>
      <c r="AK73" s="180">
        <v>47</v>
      </c>
      <c r="AL73" s="180">
        <v>64</v>
      </c>
      <c r="AM73" s="180">
        <v>79</v>
      </c>
      <c r="AN73" s="180">
        <v>86</v>
      </c>
      <c r="AO73" s="181">
        <v>87</v>
      </c>
    </row>
    <row r="74" spans="1:41" ht="15.75" customHeight="1" x14ac:dyDescent="0.3">
      <c r="A74" s="184" t="s">
        <v>341</v>
      </c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76"/>
      <c r="O74" s="182" t="s">
        <v>342</v>
      </c>
      <c r="P74" s="244" t="s">
        <v>343</v>
      </c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3"/>
      <c r="AB74" s="176"/>
      <c r="AC74" s="184" t="s">
        <v>149</v>
      </c>
      <c r="AD74" s="183"/>
      <c r="AE74" s="183"/>
      <c r="AF74" s="183"/>
      <c r="AG74" s="183"/>
      <c r="AH74" s="183"/>
      <c r="AI74" s="183"/>
      <c r="AJ74" s="183"/>
      <c r="AK74" s="183"/>
      <c r="AL74" s="183"/>
      <c r="AM74" s="183"/>
      <c r="AN74" s="183"/>
      <c r="AO74" s="183"/>
    </row>
    <row r="75" spans="1:41" ht="15.75" customHeight="1" x14ac:dyDescent="0.3">
      <c r="A75" s="185" t="s">
        <v>344</v>
      </c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76"/>
      <c r="O75" s="185" t="s">
        <v>151</v>
      </c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76"/>
      <c r="AC75" s="185" t="s">
        <v>152</v>
      </c>
      <c r="AD75" s="183"/>
      <c r="AE75" s="183"/>
      <c r="AF75" s="183"/>
      <c r="AG75" s="183"/>
      <c r="AH75" s="183"/>
      <c r="AI75" s="183"/>
      <c r="AJ75" s="183"/>
      <c r="AK75" s="183"/>
      <c r="AL75" s="183"/>
      <c r="AM75" s="183"/>
      <c r="AN75" s="183"/>
      <c r="AO75" s="183"/>
    </row>
    <row r="76" spans="1:41" ht="15.75" customHeight="1" x14ac:dyDescent="0.3">
      <c r="A76" s="182" t="s">
        <v>345</v>
      </c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8" t="s">
        <v>346</v>
      </c>
      <c r="N76" s="176"/>
      <c r="O76" s="185" t="s">
        <v>155</v>
      </c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76"/>
      <c r="AC76" s="185" t="s">
        <v>156</v>
      </c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/>
      <c r="AO76" s="183"/>
    </row>
    <row r="77" spans="1:41" ht="15.75" customHeight="1" x14ac:dyDescent="0.3">
      <c r="A77" s="182" t="s">
        <v>347</v>
      </c>
      <c r="B77" s="183"/>
      <c r="C77" s="183"/>
      <c r="D77" s="183"/>
      <c r="E77" s="183"/>
      <c r="F77" s="183"/>
      <c r="G77" s="183"/>
      <c r="H77" s="183"/>
      <c r="I77" s="192" t="s">
        <v>348</v>
      </c>
      <c r="J77" s="183"/>
      <c r="K77" s="183"/>
      <c r="L77" s="183"/>
      <c r="M77" s="188" t="s">
        <v>346</v>
      </c>
      <c r="N77" s="176"/>
      <c r="O77" s="185" t="s">
        <v>159</v>
      </c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  <c r="AA77" s="183"/>
      <c r="AB77" s="176"/>
      <c r="AC77" s="185" t="s">
        <v>160</v>
      </c>
      <c r="AD77" s="183"/>
      <c r="AE77" s="183"/>
      <c r="AF77" s="183"/>
      <c r="AG77" s="183"/>
      <c r="AH77" s="183"/>
      <c r="AI77" s="183"/>
      <c r="AJ77" s="183"/>
      <c r="AK77" s="183"/>
      <c r="AL77" s="183"/>
      <c r="AM77" s="183"/>
      <c r="AN77" s="183"/>
      <c r="AO77" s="183"/>
    </row>
    <row r="78" spans="1:41" ht="15.75" customHeight="1" x14ac:dyDescent="0.3">
      <c r="A78" s="185" t="s">
        <v>349</v>
      </c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76"/>
      <c r="O78" s="185" t="s">
        <v>162</v>
      </c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76"/>
      <c r="AC78" s="182" t="s">
        <v>163</v>
      </c>
      <c r="AD78" s="183"/>
      <c r="AE78" s="183"/>
      <c r="AF78" s="183"/>
      <c r="AG78" s="183"/>
      <c r="AH78" s="183"/>
      <c r="AI78" s="183"/>
      <c r="AJ78" s="183"/>
      <c r="AK78" s="183"/>
      <c r="AL78" s="183"/>
      <c r="AM78" s="183"/>
      <c r="AN78" s="183"/>
      <c r="AO78" s="183"/>
    </row>
    <row r="79" spans="1:41" ht="15.75" customHeight="1" x14ac:dyDescent="0.3">
      <c r="A79" s="185" t="s">
        <v>350</v>
      </c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76"/>
      <c r="O79" s="185" t="s">
        <v>165</v>
      </c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  <c r="AA79" s="183"/>
      <c r="AB79" s="176"/>
      <c r="AC79" s="182" t="s">
        <v>166</v>
      </c>
      <c r="AD79" s="183"/>
      <c r="AE79" s="183"/>
      <c r="AF79" s="183"/>
      <c r="AG79" s="183"/>
      <c r="AH79" s="183"/>
      <c r="AI79" s="183"/>
      <c r="AJ79" s="183"/>
      <c r="AK79" s="183"/>
      <c r="AL79" s="183"/>
      <c r="AM79" s="183"/>
      <c r="AN79" s="183"/>
      <c r="AO79" s="183"/>
    </row>
    <row r="80" spans="1:41" ht="15.75" customHeight="1" x14ac:dyDescent="0.3">
      <c r="A80" s="185" t="s">
        <v>351</v>
      </c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76"/>
      <c r="O80" s="182" t="s">
        <v>169</v>
      </c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  <c r="AA80" s="183"/>
      <c r="AB80" s="176"/>
      <c r="AC80" s="185" t="s">
        <v>170</v>
      </c>
      <c r="AD80" s="183"/>
      <c r="AE80" s="183"/>
      <c r="AF80" s="183"/>
      <c r="AG80" s="183"/>
      <c r="AH80" s="183"/>
      <c r="AI80" s="183"/>
      <c r="AJ80" s="183"/>
      <c r="AK80" s="183"/>
      <c r="AL80" s="183"/>
      <c r="AM80" s="183"/>
      <c r="AN80" s="183"/>
      <c r="AO80" s="183"/>
    </row>
    <row r="81" spans="1:41" ht="15.75" customHeight="1" x14ac:dyDescent="0.3">
      <c r="A81" s="185" t="s">
        <v>352</v>
      </c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76"/>
      <c r="O81" s="182" t="s">
        <v>172</v>
      </c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  <c r="AA81" s="183"/>
      <c r="AB81" s="176"/>
      <c r="AC81" s="185" t="s">
        <v>173</v>
      </c>
      <c r="AD81" s="183"/>
      <c r="AE81" s="183"/>
      <c r="AF81" s="183"/>
      <c r="AG81" s="183"/>
      <c r="AH81" s="183"/>
      <c r="AI81" s="183"/>
      <c r="AJ81" s="183"/>
      <c r="AK81" s="183"/>
      <c r="AL81" s="183"/>
      <c r="AM81" s="183"/>
      <c r="AN81" s="183"/>
      <c r="AO81" s="183"/>
    </row>
    <row r="82" spans="1:41" ht="15.75" customHeight="1" x14ac:dyDescent="0.3">
      <c r="A82" s="185" t="s">
        <v>353</v>
      </c>
      <c r="B82" s="183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76"/>
      <c r="O82" s="185" t="s">
        <v>175</v>
      </c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  <c r="AA82" s="183"/>
      <c r="AB82" s="176"/>
      <c r="AC82" s="185" t="s">
        <v>176</v>
      </c>
      <c r="AD82" s="183"/>
      <c r="AE82" s="183"/>
      <c r="AF82" s="183"/>
      <c r="AG82" s="183"/>
      <c r="AH82" s="183"/>
      <c r="AI82" s="183"/>
      <c r="AJ82" s="183"/>
      <c r="AK82" s="183"/>
      <c r="AL82" s="183"/>
      <c r="AM82" s="183"/>
      <c r="AN82" s="183"/>
      <c r="AO82" s="183"/>
    </row>
    <row r="83" spans="1:41" ht="15.75" customHeight="1" x14ac:dyDescent="0.3">
      <c r="A83" s="182" t="s">
        <v>354</v>
      </c>
      <c r="B83" s="183"/>
      <c r="C83" s="183"/>
      <c r="D83" s="205" t="s">
        <v>355</v>
      </c>
      <c r="E83" s="183"/>
      <c r="F83" s="183"/>
      <c r="G83" s="183"/>
      <c r="H83" s="183"/>
      <c r="I83" s="183"/>
      <c r="J83" s="183"/>
      <c r="K83" s="183"/>
      <c r="L83" s="183"/>
      <c r="M83" s="183"/>
      <c r="N83" s="176"/>
      <c r="O83" s="185" t="s">
        <v>179</v>
      </c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76"/>
      <c r="AC83" s="185" t="s">
        <v>180</v>
      </c>
      <c r="AD83" s="183"/>
      <c r="AE83" s="183"/>
      <c r="AF83" s="183"/>
      <c r="AG83" s="183"/>
      <c r="AH83" s="183"/>
      <c r="AI83" s="183"/>
      <c r="AJ83" s="183"/>
      <c r="AK83" s="183"/>
      <c r="AL83" s="183"/>
      <c r="AM83" s="183"/>
      <c r="AN83" s="183"/>
      <c r="AO83" s="183"/>
    </row>
    <row r="84" spans="1:41" ht="15.75" customHeight="1" x14ac:dyDescent="0.3">
      <c r="A84" s="182" t="s">
        <v>356</v>
      </c>
      <c r="B84" s="183"/>
      <c r="C84" s="183"/>
      <c r="D84" s="183"/>
      <c r="E84" s="183"/>
      <c r="F84" s="183"/>
      <c r="G84" s="183"/>
      <c r="H84" s="183"/>
      <c r="I84" s="188" t="s">
        <v>357</v>
      </c>
      <c r="J84" s="183"/>
      <c r="K84" s="183"/>
      <c r="L84" s="183"/>
      <c r="M84" s="183"/>
      <c r="N84" s="176"/>
      <c r="O84" s="185" t="s">
        <v>182</v>
      </c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183"/>
      <c r="AA84" s="183"/>
      <c r="AB84" s="176"/>
      <c r="AC84" s="185" t="s">
        <v>183</v>
      </c>
      <c r="AD84" s="183"/>
      <c r="AE84" s="183"/>
      <c r="AF84" s="183"/>
      <c r="AG84" s="183"/>
      <c r="AH84" s="183"/>
      <c r="AI84" s="183"/>
      <c r="AJ84" s="183"/>
      <c r="AK84" s="183"/>
      <c r="AL84" s="183"/>
      <c r="AM84" s="183"/>
      <c r="AN84" s="183"/>
      <c r="AO84" s="183"/>
    </row>
    <row r="85" spans="1:41" ht="15.75" customHeight="1" x14ac:dyDescent="0.3">
      <c r="A85" s="185" t="s">
        <v>358</v>
      </c>
      <c r="B85" s="183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76"/>
      <c r="O85" s="185" t="s">
        <v>185</v>
      </c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76"/>
      <c r="AC85" s="182" t="s">
        <v>186</v>
      </c>
      <c r="AD85" s="183"/>
      <c r="AE85" s="183"/>
      <c r="AF85" s="183"/>
      <c r="AG85" s="183"/>
      <c r="AH85" s="183"/>
      <c r="AI85" s="183"/>
      <c r="AJ85" s="183"/>
      <c r="AK85" s="183"/>
      <c r="AL85" s="183"/>
      <c r="AM85" s="183"/>
      <c r="AN85" s="183"/>
      <c r="AO85" s="183"/>
    </row>
    <row r="86" spans="1:41" ht="15.75" customHeight="1" x14ac:dyDescent="0.3">
      <c r="A86" s="185" t="s">
        <v>359</v>
      </c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76"/>
      <c r="O86" s="185" t="s">
        <v>190</v>
      </c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76"/>
      <c r="AC86" s="182" t="s">
        <v>191</v>
      </c>
      <c r="AD86" s="183"/>
      <c r="AE86" s="183"/>
      <c r="AF86" s="183"/>
      <c r="AG86" s="183"/>
      <c r="AH86" s="183"/>
      <c r="AI86" s="183"/>
      <c r="AJ86" s="183"/>
      <c r="AK86" s="183"/>
      <c r="AL86" s="183"/>
      <c r="AM86" s="183"/>
      <c r="AN86" s="183"/>
      <c r="AO86" s="183"/>
    </row>
    <row r="87" spans="1:41" ht="15.75" customHeight="1" x14ac:dyDescent="0.3">
      <c r="A87" s="185" t="s">
        <v>360</v>
      </c>
      <c r="B87" s="183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76"/>
      <c r="O87" s="182" t="s">
        <v>361</v>
      </c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76"/>
      <c r="AC87" s="185" t="s">
        <v>196</v>
      </c>
      <c r="AD87" s="183"/>
      <c r="AE87" s="183"/>
      <c r="AF87" s="183"/>
      <c r="AG87" s="183"/>
      <c r="AH87" s="183"/>
      <c r="AI87" s="183"/>
      <c r="AJ87" s="183"/>
      <c r="AK87" s="183"/>
      <c r="AL87" s="183"/>
      <c r="AM87" s="183"/>
      <c r="AN87" s="183"/>
      <c r="AO87" s="183"/>
    </row>
    <row r="88" spans="1:41" ht="15.75" customHeight="1" x14ac:dyDescent="0.3">
      <c r="A88" s="185" t="s">
        <v>362</v>
      </c>
      <c r="B88" s="183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76"/>
      <c r="O88" s="182" t="s">
        <v>363</v>
      </c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76"/>
      <c r="AC88" s="185" t="s">
        <v>199</v>
      </c>
      <c r="AD88" s="183"/>
      <c r="AE88" s="183"/>
      <c r="AF88" s="183"/>
      <c r="AG88" s="183"/>
      <c r="AH88" s="183"/>
      <c r="AI88" s="183"/>
      <c r="AJ88" s="183"/>
      <c r="AK88" s="183"/>
      <c r="AL88" s="183"/>
      <c r="AM88" s="183"/>
      <c r="AN88" s="183"/>
      <c r="AO88" s="183"/>
    </row>
    <row r="89" spans="1:41" ht="15.75" customHeight="1" x14ac:dyDescent="0.3">
      <c r="A89" s="185" t="s">
        <v>364</v>
      </c>
      <c r="B89" s="183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76"/>
      <c r="O89" s="185" t="s">
        <v>201</v>
      </c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  <c r="AA89" s="183"/>
      <c r="AB89" s="176"/>
      <c r="AC89" s="185" t="s">
        <v>202</v>
      </c>
      <c r="AD89" s="183"/>
      <c r="AE89" s="183"/>
      <c r="AF89" s="183"/>
      <c r="AG89" s="183"/>
      <c r="AH89" s="183"/>
      <c r="AI89" s="183"/>
      <c r="AJ89" s="183"/>
      <c r="AK89" s="183"/>
      <c r="AL89" s="183"/>
      <c r="AM89" s="183"/>
      <c r="AN89" s="183"/>
      <c r="AO89" s="183"/>
    </row>
    <row r="90" spans="1:41" ht="15.75" customHeight="1" x14ac:dyDescent="0.3">
      <c r="A90" s="182" t="s">
        <v>195</v>
      </c>
      <c r="B90" s="243" t="s">
        <v>52</v>
      </c>
      <c r="C90" s="225"/>
      <c r="D90" s="225"/>
      <c r="E90" s="225"/>
      <c r="F90" s="225"/>
      <c r="G90" s="225"/>
      <c r="H90" s="225"/>
      <c r="I90" s="225"/>
      <c r="J90" s="225"/>
      <c r="K90" s="225"/>
      <c r="L90" s="225"/>
      <c r="M90" s="226"/>
      <c r="N90" s="176"/>
      <c r="O90" s="185" t="s">
        <v>205</v>
      </c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3"/>
      <c r="AB90" s="176"/>
      <c r="AC90" s="185" t="s">
        <v>206</v>
      </c>
      <c r="AD90" s="183"/>
      <c r="AE90" s="183"/>
      <c r="AF90" s="183"/>
      <c r="AG90" s="183"/>
      <c r="AH90" s="183"/>
      <c r="AI90" s="183"/>
      <c r="AJ90" s="183"/>
      <c r="AK90" s="183"/>
      <c r="AL90" s="183"/>
      <c r="AM90" s="183"/>
      <c r="AN90" s="183"/>
      <c r="AO90" s="183"/>
    </row>
    <row r="91" spans="1:41" ht="15.75" customHeight="1" x14ac:dyDescent="0.3">
      <c r="A91" s="182" t="s">
        <v>198</v>
      </c>
      <c r="B91" s="227"/>
      <c r="C91" s="222"/>
      <c r="D91" s="222"/>
      <c r="E91" s="222"/>
      <c r="F91" s="222"/>
      <c r="G91" s="222"/>
      <c r="H91" s="222"/>
      <c r="I91" s="222"/>
      <c r="J91" s="222"/>
      <c r="K91" s="222"/>
      <c r="L91" s="222"/>
      <c r="M91" s="221"/>
      <c r="N91" s="176"/>
      <c r="O91" s="185" t="s">
        <v>210</v>
      </c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76"/>
      <c r="AC91" s="185" t="s">
        <v>211</v>
      </c>
      <c r="AD91" s="183"/>
      <c r="AE91" s="183"/>
      <c r="AF91" s="183"/>
      <c r="AG91" s="183"/>
      <c r="AH91" s="183"/>
      <c r="AI91" s="183"/>
      <c r="AJ91" s="183"/>
      <c r="AK91" s="183"/>
      <c r="AL91" s="183"/>
      <c r="AM91" s="183"/>
      <c r="AN91" s="183"/>
      <c r="AO91" s="183"/>
    </row>
    <row r="92" spans="1:41" ht="15.75" customHeight="1" x14ac:dyDescent="0.3">
      <c r="A92" s="185" t="s">
        <v>365</v>
      </c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76"/>
      <c r="O92" s="185" t="s">
        <v>213</v>
      </c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76"/>
      <c r="AC92" s="182" t="s">
        <v>214</v>
      </c>
      <c r="AD92" s="183"/>
      <c r="AE92" s="183"/>
      <c r="AF92" s="183"/>
      <c r="AG92" s="183"/>
      <c r="AH92" s="183"/>
      <c r="AI92" s="183"/>
      <c r="AJ92" s="183"/>
      <c r="AK92" s="183"/>
      <c r="AL92" s="183"/>
      <c r="AM92" s="183"/>
      <c r="AN92" s="183"/>
      <c r="AO92" s="183"/>
    </row>
    <row r="93" spans="1:41" ht="15.75" customHeight="1" x14ac:dyDescent="0.3">
      <c r="A93" s="185" t="s">
        <v>366</v>
      </c>
      <c r="B93" s="183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76"/>
      <c r="O93" s="185" t="s">
        <v>216</v>
      </c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76"/>
      <c r="AC93" s="182" t="s">
        <v>217</v>
      </c>
      <c r="AD93" s="183"/>
      <c r="AE93" s="183"/>
      <c r="AF93" s="183"/>
      <c r="AG93" s="183"/>
      <c r="AH93" s="183"/>
      <c r="AI93" s="183"/>
      <c r="AJ93" s="183"/>
      <c r="AK93" s="183"/>
      <c r="AL93" s="183"/>
      <c r="AM93" s="183"/>
      <c r="AN93" s="183"/>
      <c r="AO93" s="183"/>
    </row>
    <row r="94" spans="1:41" ht="15.75" customHeight="1" x14ac:dyDescent="0.3">
      <c r="A94" s="185" t="s">
        <v>367</v>
      </c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76"/>
      <c r="O94" s="182" t="s">
        <v>220</v>
      </c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76"/>
      <c r="AC94" s="185" t="s">
        <v>222</v>
      </c>
      <c r="AD94" s="183"/>
      <c r="AE94" s="183"/>
      <c r="AF94" s="183"/>
      <c r="AG94" s="183"/>
      <c r="AH94" s="183"/>
      <c r="AI94" s="183"/>
      <c r="AJ94" s="183"/>
      <c r="AK94" s="183"/>
      <c r="AL94" s="183"/>
      <c r="AM94" s="183"/>
      <c r="AN94" s="183"/>
      <c r="AO94" s="183"/>
    </row>
    <row r="95" spans="1:41" ht="15.75" customHeight="1" x14ac:dyDescent="0.3">
      <c r="A95" s="185" t="s">
        <v>368</v>
      </c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76"/>
      <c r="O95" s="182" t="s">
        <v>224</v>
      </c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76"/>
      <c r="AC95" s="185" t="s">
        <v>225</v>
      </c>
      <c r="AD95" s="183"/>
      <c r="AE95" s="183"/>
      <c r="AF95" s="183"/>
      <c r="AG95" s="183"/>
      <c r="AH95" s="183"/>
      <c r="AI95" s="183"/>
      <c r="AJ95" s="183"/>
      <c r="AK95" s="183"/>
      <c r="AL95" s="183"/>
      <c r="AM95" s="183"/>
      <c r="AN95" s="183"/>
      <c r="AO95" s="183"/>
    </row>
    <row r="96" spans="1:41" ht="15.75" customHeight="1" x14ac:dyDescent="0.3">
      <c r="A96" s="185" t="s">
        <v>369</v>
      </c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76"/>
      <c r="O96" s="185" t="s">
        <v>227</v>
      </c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76"/>
      <c r="AC96" s="185" t="s">
        <v>228</v>
      </c>
      <c r="AD96" s="183"/>
      <c r="AE96" s="183"/>
      <c r="AF96" s="183"/>
      <c r="AG96" s="183"/>
      <c r="AH96" s="183"/>
      <c r="AI96" s="183"/>
      <c r="AJ96" s="183"/>
      <c r="AK96" s="183"/>
      <c r="AL96" s="183"/>
      <c r="AM96" s="183"/>
      <c r="AN96" s="183"/>
      <c r="AO96" s="183"/>
    </row>
    <row r="97" spans="1:41" ht="15.75" customHeight="1" x14ac:dyDescent="0.3">
      <c r="A97" s="182" t="s">
        <v>370</v>
      </c>
      <c r="B97" s="183"/>
      <c r="C97" s="183"/>
      <c r="D97" s="183"/>
      <c r="E97" s="183"/>
      <c r="F97" s="183"/>
      <c r="G97" s="183"/>
      <c r="H97" s="183"/>
      <c r="I97" s="188" t="s">
        <v>371</v>
      </c>
      <c r="J97" s="183"/>
      <c r="K97" s="183"/>
      <c r="L97" s="183"/>
      <c r="M97" s="188" t="s">
        <v>278</v>
      </c>
      <c r="N97" s="176"/>
      <c r="O97" s="185" t="s">
        <v>230</v>
      </c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  <c r="AA97" s="183"/>
      <c r="AB97" s="176"/>
      <c r="AC97" s="185" t="s">
        <v>231</v>
      </c>
      <c r="AD97" s="183"/>
      <c r="AE97" s="183"/>
      <c r="AF97" s="183"/>
      <c r="AG97" s="183"/>
      <c r="AH97" s="183"/>
      <c r="AI97" s="183"/>
      <c r="AJ97" s="183"/>
      <c r="AK97" s="183"/>
      <c r="AL97" s="183"/>
      <c r="AM97" s="183"/>
      <c r="AN97" s="183"/>
      <c r="AO97" s="183"/>
    </row>
    <row r="98" spans="1:41" ht="15.75" customHeight="1" x14ac:dyDescent="0.3">
      <c r="A98" s="182" t="s">
        <v>372</v>
      </c>
      <c r="B98" s="183"/>
      <c r="C98" s="183"/>
      <c r="D98" s="183"/>
      <c r="E98" s="183"/>
      <c r="F98" s="183"/>
      <c r="G98" s="188" t="s">
        <v>373</v>
      </c>
      <c r="H98" s="183"/>
      <c r="I98" s="188" t="s">
        <v>374</v>
      </c>
      <c r="J98" s="183"/>
      <c r="K98" s="183"/>
      <c r="L98" s="183"/>
      <c r="M98" s="183"/>
      <c r="N98" s="176"/>
      <c r="O98" s="185" t="s">
        <v>233</v>
      </c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  <c r="AA98" s="183"/>
      <c r="AB98" s="176"/>
      <c r="AC98" s="185" t="s">
        <v>234</v>
      </c>
      <c r="AD98" s="183"/>
      <c r="AE98" s="183"/>
      <c r="AF98" s="183"/>
      <c r="AG98" s="183"/>
      <c r="AH98" s="183"/>
      <c r="AI98" s="183"/>
      <c r="AJ98" s="183"/>
      <c r="AK98" s="183"/>
      <c r="AL98" s="183"/>
      <c r="AM98" s="183"/>
      <c r="AN98" s="183"/>
      <c r="AO98" s="183"/>
    </row>
    <row r="99" spans="1:41" ht="15.75" customHeight="1" x14ac:dyDescent="0.3">
      <c r="A99" s="185" t="s">
        <v>375</v>
      </c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76"/>
      <c r="O99" s="185" t="s">
        <v>236</v>
      </c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  <c r="AA99" s="183"/>
      <c r="AB99" s="176"/>
      <c r="AC99" s="182" t="s">
        <v>237</v>
      </c>
      <c r="AD99" s="183"/>
      <c r="AE99" s="183"/>
      <c r="AF99" s="183"/>
      <c r="AG99" s="183"/>
      <c r="AH99" s="183"/>
      <c r="AI99" s="183"/>
      <c r="AJ99" s="183"/>
      <c r="AK99" s="183"/>
      <c r="AL99" s="183"/>
      <c r="AM99" s="183"/>
      <c r="AN99" s="183"/>
      <c r="AO99" s="183"/>
    </row>
    <row r="100" spans="1:41" ht="15.75" customHeight="1" x14ac:dyDescent="0.3">
      <c r="A100" s="185" t="s">
        <v>376</v>
      </c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76"/>
      <c r="O100" s="185" t="s">
        <v>239</v>
      </c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76"/>
      <c r="AC100" s="182" t="s">
        <v>240</v>
      </c>
      <c r="AD100" s="183"/>
      <c r="AE100" s="183"/>
      <c r="AF100" s="183"/>
      <c r="AG100" s="183"/>
      <c r="AH100" s="183"/>
      <c r="AI100" s="183"/>
      <c r="AJ100" s="183"/>
      <c r="AK100" s="183"/>
      <c r="AL100" s="183"/>
      <c r="AM100" s="183"/>
      <c r="AN100" s="183"/>
      <c r="AO100" s="183"/>
    </row>
    <row r="101" spans="1:41" ht="15.75" customHeight="1" x14ac:dyDescent="0.3">
      <c r="A101" s="185" t="s">
        <v>377</v>
      </c>
      <c r="B101" s="183"/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76"/>
      <c r="O101" s="182" t="s">
        <v>242</v>
      </c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3"/>
      <c r="AB101" s="176"/>
      <c r="AC101" s="185" t="s">
        <v>243</v>
      </c>
      <c r="AD101" s="183"/>
      <c r="AE101" s="183"/>
      <c r="AF101" s="183"/>
      <c r="AG101" s="183"/>
      <c r="AH101" s="183"/>
      <c r="AI101" s="183"/>
      <c r="AJ101" s="183"/>
      <c r="AK101" s="183"/>
      <c r="AL101" s="183"/>
      <c r="AM101" s="183"/>
      <c r="AN101" s="183"/>
      <c r="AO101" s="183"/>
    </row>
    <row r="102" spans="1:41" ht="15.75" customHeight="1" x14ac:dyDescent="0.3">
      <c r="A102" s="185" t="s">
        <v>378</v>
      </c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76"/>
      <c r="O102" s="182" t="s">
        <v>245</v>
      </c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  <c r="AA102" s="183"/>
      <c r="AB102" s="176"/>
      <c r="AC102" s="185" t="s">
        <v>246</v>
      </c>
      <c r="AD102" s="183"/>
      <c r="AE102" s="183"/>
      <c r="AF102" s="183"/>
      <c r="AG102" s="183"/>
      <c r="AH102" s="183"/>
      <c r="AI102" s="183"/>
      <c r="AJ102" s="183"/>
      <c r="AK102" s="183"/>
      <c r="AL102" s="183"/>
      <c r="AM102" s="183"/>
      <c r="AN102" s="183"/>
      <c r="AO102" s="183"/>
    </row>
    <row r="103" spans="1:41" ht="15.75" customHeight="1" x14ac:dyDescent="0.3">
      <c r="A103" s="185" t="s">
        <v>379</v>
      </c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76"/>
      <c r="O103" s="185" t="s">
        <v>248</v>
      </c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  <c r="AB103" s="176"/>
      <c r="AC103" s="185" t="s">
        <v>249</v>
      </c>
      <c r="AD103" s="183"/>
      <c r="AE103" s="183"/>
      <c r="AF103" s="183"/>
      <c r="AG103" s="183"/>
      <c r="AH103" s="183"/>
      <c r="AI103" s="183"/>
      <c r="AJ103" s="183"/>
      <c r="AK103" s="183"/>
      <c r="AL103" s="183"/>
      <c r="AM103" s="183"/>
      <c r="AN103" s="183"/>
      <c r="AO103" s="183"/>
    </row>
    <row r="104" spans="1:41" ht="15.75" customHeight="1" x14ac:dyDescent="0.3">
      <c r="A104" s="182" t="s">
        <v>380</v>
      </c>
      <c r="B104" s="244" t="s">
        <v>343</v>
      </c>
      <c r="C104" s="212"/>
      <c r="D104" s="212"/>
      <c r="E104" s="212"/>
      <c r="F104" s="212"/>
      <c r="G104" s="212"/>
      <c r="H104" s="212"/>
      <c r="I104" s="212"/>
      <c r="J104" s="212"/>
      <c r="K104" s="212"/>
      <c r="L104" s="212"/>
      <c r="M104" s="213"/>
      <c r="N104" s="176"/>
      <c r="O104" s="195"/>
      <c r="P104" s="196"/>
      <c r="Q104" s="196"/>
      <c r="R104" s="196"/>
      <c r="S104" s="196"/>
      <c r="T104" s="196"/>
      <c r="U104" s="196"/>
      <c r="V104" s="196"/>
      <c r="W104" s="196"/>
      <c r="X104" s="196"/>
      <c r="Y104" s="196"/>
      <c r="Z104" s="196"/>
      <c r="AA104" s="196"/>
      <c r="AB104" s="176"/>
      <c r="AC104" s="185" t="s">
        <v>253</v>
      </c>
      <c r="AD104" s="183"/>
      <c r="AE104" s="183"/>
      <c r="AF104" s="183"/>
      <c r="AG104" s="183"/>
      <c r="AH104" s="183"/>
      <c r="AI104" s="183"/>
      <c r="AJ104" s="183"/>
      <c r="AK104" s="183"/>
      <c r="AL104" s="183"/>
      <c r="AM104" s="183"/>
      <c r="AN104" s="183"/>
      <c r="AO104" s="183"/>
    </row>
    <row r="105" spans="1:41" ht="15.75" customHeight="1" x14ac:dyDescent="0.25"/>
    <row r="106" spans="1:41" ht="15.75" customHeight="1" x14ac:dyDescent="0.25"/>
    <row r="107" spans="1:41" ht="15.75" customHeight="1" x14ac:dyDescent="0.25"/>
    <row r="108" spans="1:41" ht="15.75" customHeight="1" x14ac:dyDescent="0.25"/>
    <row r="109" spans="1:41" ht="15.75" customHeight="1" x14ac:dyDescent="0.25"/>
    <row r="110" spans="1:41" ht="15.75" customHeight="1" x14ac:dyDescent="0.25"/>
    <row r="111" spans="1:41" ht="15.75" customHeight="1" x14ac:dyDescent="0.25"/>
    <row r="112" spans="1:41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9">
    <mergeCell ref="A1:M1"/>
    <mergeCell ref="O1:AA1"/>
    <mergeCell ref="AC1:AO1"/>
    <mergeCell ref="AD25:AO26"/>
    <mergeCell ref="B30:M31"/>
    <mergeCell ref="AC37:AO37"/>
    <mergeCell ref="O72:AA72"/>
    <mergeCell ref="AC72:AO72"/>
    <mergeCell ref="P74:AA74"/>
    <mergeCell ref="AD60:AO61"/>
    <mergeCell ref="B90:M91"/>
    <mergeCell ref="B104:M104"/>
    <mergeCell ref="O37:AA37"/>
    <mergeCell ref="Q45:Q46"/>
    <mergeCell ref="D49:D50"/>
    <mergeCell ref="P53:AA54"/>
    <mergeCell ref="B63:M64"/>
    <mergeCell ref="A72:M72"/>
    <mergeCell ref="A37:M37"/>
  </mergeCells>
  <pageMargins left="0.70866141732283472" right="0.70866141732283472" top="0.74803149606299213" bottom="0.74803149606299213" header="0" footer="0"/>
  <pageSetup paperSize="8" scale="89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Ligue</vt:lpstr>
      <vt:lpstr>fichier_gestion</vt:lpstr>
      <vt:lpstr> comités actions jeunes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Ligue</dc:creator>
  <cp:lastModifiedBy>Yannick Meunier</cp:lastModifiedBy>
  <cp:lastPrinted>2024-07-12T14:34:15Z</cp:lastPrinted>
  <dcterms:created xsi:type="dcterms:W3CDTF">2021-01-18T18:48:13Z</dcterms:created>
  <dcterms:modified xsi:type="dcterms:W3CDTF">2024-07-12T14:45:17Z</dcterms:modified>
</cp:coreProperties>
</file>